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 A1" sheetId="1" r:id="rId1"/>
    <sheet name="A+" sheetId="2" r:id="rId2"/>
    <sheet name="ENS J3 B-J3 M" sheetId="3" r:id="rId3"/>
    <sheet name="Duo A2-A1-A+" sheetId="4" r:id="rId4"/>
    <sheet name="A FED" sheetId="5" r:id="rId5"/>
    <sheet name="A2 C JS " sheetId="6" r:id="rId6"/>
    <sheet name="ENS  J2 J1" sheetId="7" r:id="rId7"/>
    <sheet name="Duo A4-3-" sheetId="8" r:id="rId8"/>
    <sheet name="Péna" sheetId="9" r:id="rId9"/>
    <sheet name="recap" sheetId="10" r:id="rId10"/>
  </sheets>
  <definedNames>
    <definedName name="_xlnm.Print_Area" localSheetId="0">' A1'!$A$1:$Q$14</definedName>
    <definedName name="_xlnm.Print_Area" localSheetId="4">'A FED'!$A$1:$W$10</definedName>
    <definedName name="_xlnm.Print_Area" localSheetId="1">'A+'!$A$1:$J$16</definedName>
    <definedName name="_xlnm.Print_Area" localSheetId="5">'A2 C JS '!$A$1:$Q$30</definedName>
    <definedName name="_xlnm.Print_Area" localSheetId="3">'Duo A2-A1-A+'!$A$1:$J$19</definedName>
    <definedName name="_xlnm.Print_Area" localSheetId="7">'Duo A4-3-'!$A$1:$J$26</definedName>
    <definedName name="_xlnm.Print_Area" localSheetId="6">'ENS  J2 J1'!$A$1:$H$18</definedName>
    <definedName name="_xlnm.Print_Area" localSheetId="2">'ENS J3 B-J3 M'!$A$1:$H$28</definedName>
    <definedName name="_xlnm.Print_Area" localSheetId="8">'Péna'!$A$1:$E$55</definedName>
    <definedName name="_xlnm.Print_Area" localSheetId="9">'recap'!$A$1:$V$31</definedName>
    <definedName name="Excel_BuiltIn_Print_Area_5_1" localSheetId="0">' A1'!$A$3:$R$15</definedName>
    <definedName name="Excel_BuiltIn_Print_Area_5_1">'A2 C JS '!$A$16:$Q$23</definedName>
  </definedNames>
  <calcPr fullCalcOnLoad="1"/>
</workbook>
</file>

<file path=xl/sharedStrings.xml><?xml version="1.0" encoding="utf-8"?>
<sst xmlns="http://schemas.openxmlformats.org/spreadsheetml/2006/main" count="480" uniqueCount="254">
  <si>
    <t>A1</t>
  </si>
  <si>
    <t>BALLON</t>
  </si>
  <si>
    <t>CERCEAU</t>
  </si>
  <si>
    <t>PRENOMS</t>
  </si>
  <si>
    <t xml:space="preserve">NOMS     </t>
  </si>
  <si>
    <t>CLUB</t>
  </si>
  <si>
    <t>DA</t>
  </si>
  <si>
    <t>DB</t>
  </si>
  <si>
    <t>ART</t>
  </si>
  <si>
    <t>EXE</t>
  </si>
  <si>
    <t>Pén</t>
  </si>
  <si>
    <t>TOTAL</t>
  </si>
  <si>
    <t>EMILIE</t>
  </si>
  <si>
    <t>DANIEL LEPAPE</t>
  </si>
  <si>
    <t>SAINT  CLAIR</t>
  </si>
  <si>
    <t>ORIANE</t>
  </si>
  <si>
    <t>RIANT</t>
  </si>
  <si>
    <t>NOYEN SUR SARTHE</t>
  </si>
  <si>
    <t>MANON</t>
  </si>
  <si>
    <t>COUFFIN</t>
  </si>
  <si>
    <t>MARYLINE</t>
  </si>
  <si>
    <t>CAILLEBOTTE</t>
  </si>
  <si>
    <t>LOUVERNE</t>
  </si>
  <si>
    <t>HONORINE</t>
  </si>
  <si>
    <t>RAIMBAULT</t>
  </si>
  <si>
    <t>SAINT PIERRE</t>
  </si>
  <si>
    <t>ISALINE</t>
  </si>
  <si>
    <t>FOUCHET</t>
  </si>
  <si>
    <t>GRS LAVALLOISE</t>
  </si>
  <si>
    <t>A+</t>
  </si>
  <si>
    <t>op</t>
  </si>
  <si>
    <t xml:space="preserve">  PRENOMS</t>
  </si>
  <si>
    <t xml:space="preserve">NOMS   </t>
  </si>
  <si>
    <t>LEINA</t>
  </si>
  <si>
    <t>RAKI</t>
  </si>
  <si>
    <t>LUCILE</t>
  </si>
  <si>
    <t>DESMORTREUX</t>
  </si>
  <si>
    <t>CHANU</t>
  </si>
  <si>
    <t>PAULINE</t>
  </si>
  <si>
    <t>LAMANDE</t>
  </si>
  <si>
    <t>LAVAL</t>
  </si>
  <si>
    <t>MATHILDE</t>
  </si>
  <si>
    <t>MEZIERES</t>
  </si>
  <si>
    <t>ANGELE</t>
  </si>
  <si>
    <t>LEVEQUE</t>
  </si>
  <si>
    <t>ENSEMBLE BENJAMINES J3</t>
  </si>
  <si>
    <t xml:space="preserve"> </t>
  </si>
  <si>
    <t xml:space="preserve">CLUBS  </t>
  </si>
  <si>
    <t>A</t>
  </si>
  <si>
    <t>ES BONCHAMP 1</t>
  </si>
  <si>
    <t>ES BONCHAMP 2</t>
  </si>
  <si>
    <t xml:space="preserve">INTREPIDE PRE EN PAIL </t>
  </si>
  <si>
    <t>ENSEMBLE MINIMES J3</t>
  </si>
  <si>
    <t xml:space="preserve"> CERCEAU</t>
  </si>
  <si>
    <t>CHANU 2</t>
  </si>
  <si>
    <t>ES BONCHAMP</t>
  </si>
  <si>
    <t>MORDELLES</t>
  </si>
  <si>
    <t>INTREPIDE PRE EN PAIL 2</t>
  </si>
  <si>
    <t>GRS LAVALOISE</t>
  </si>
  <si>
    <t>INTREPIDE PRE EN PAIL 3</t>
  </si>
  <si>
    <t>CHANU 1</t>
  </si>
  <si>
    <t>INTREPIDE PRE EN PAIL 1</t>
  </si>
  <si>
    <t>ST PIERRE</t>
  </si>
  <si>
    <t>DUO AINEES A2</t>
  </si>
  <si>
    <t>MASSUES - BALLON</t>
  </si>
  <si>
    <t>PRENOMS NOMS</t>
  </si>
  <si>
    <t xml:space="preserve">EXE </t>
  </si>
  <si>
    <t>ENORA VIA</t>
  </si>
  <si>
    <t>AURORE GESLIN</t>
  </si>
  <si>
    <t>AMBRE GODEFROY</t>
  </si>
  <si>
    <t>LINA TABIA</t>
  </si>
  <si>
    <t>BAUGE</t>
  </si>
  <si>
    <t>LOUANE LEMARDELE</t>
  </si>
  <si>
    <t>NOALIG RICHAUDEAU</t>
  </si>
  <si>
    <t>DUO AINEES A1</t>
  </si>
  <si>
    <t>BALLON -CERCEAU</t>
  </si>
  <si>
    <t>JULIE GORIN</t>
  </si>
  <si>
    <t>DAPHNEE BARREAU</t>
  </si>
  <si>
    <t>MARILYNE CAILLEBOTTE</t>
  </si>
  <si>
    <t>PAULINE ETIEMBLE</t>
  </si>
  <si>
    <t>JUSTINE PRUNIER</t>
  </si>
  <si>
    <t>JULIE LERAY</t>
  </si>
  <si>
    <t>CL CHANU</t>
  </si>
  <si>
    <t>0036+y nb</t>
  </si>
  <si>
    <t>A F</t>
  </si>
  <si>
    <t>RUBAN</t>
  </si>
  <si>
    <t>CORDE</t>
  </si>
  <si>
    <t>MASSUES</t>
  </si>
  <si>
    <t>LEA</t>
  </si>
  <si>
    <t>LEMERCIER</t>
  </si>
  <si>
    <t>NOYEN</t>
  </si>
  <si>
    <t>ETIEMBLE</t>
  </si>
  <si>
    <t>A2 CADETTE</t>
  </si>
  <si>
    <t>COLLINE</t>
  </si>
  <si>
    <t>ROYER</t>
  </si>
  <si>
    <t>NOYEN S/SARTHE</t>
  </si>
  <si>
    <t>LEONIE</t>
  </si>
  <si>
    <t>BLOSSIER</t>
  </si>
  <si>
    <t>JULIA</t>
  </si>
  <si>
    <t>DE MELO</t>
  </si>
  <si>
    <t>JULIE</t>
  </si>
  <si>
    <t>LEDOUX</t>
  </si>
  <si>
    <t>ILONA</t>
  </si>
  <si>
    <t>DECHIPRE</t>
  </si>
  <si>
    <t>MARIE</t>
  </si>
  <si>
    <t>GOUPIL</t>
  </si>
  <si>
    <t xml:space="preserve">MANON </t>
  </si>
  <si>
    <t>NOIR</t>
  </si>
  <si>
    <t>AXELLE</t>
  </si>
  <si>
    <t>TERREAU</t>
  </si>
  <si>
    <t>BLANCHE</t>
  </si>
  <si>
    <t>TOQUER</t>
  </si>
  <si>
    <t>EVRON</t>
  </si>
  <si>
    <t>A2 JUNIOR/SENIOR</t>
  </si>
  <si>
    <t>GORIN</t>
  </si>
  <si>
    <t>CLEMENCE</t>
  </si>
  <si>
    <t>HOUDIN</t>
  </si>
  <si>
    <t>SORAYA</t>
  </si>
  <si>
    <t>HOUDAYER</t>
  </si>
  <si>
    <t>DAPHNEE</t>
  </si>
  <si>
    <t>BARREAU</t>
  </si>
  <si>
    <t>MARGAUX</t>
  </si>
  <si>
    <t>DINCUFF</t>
  </si>
  <si>
    <t>SAINT CLAIR</t>
  </si>
  <si>
    <t>CAMILLE</t>
  </si>
  <si>
    <t>FLOREN</t>
  </si>
  <si>
    <t>RENNES</t>
  </si>
  <si>
    <t>JUSTINE</t>
  </si>
  <si>
    <t>PRUNIER</t>
  </si>
  <si>
    <t>JAEGGE</t>
  </si>
  <si>
    <t>LA LAETITIA</t>
  </si>
  <si>
    <t>MAELLE</t>
  </si>
  <si>
    <t>FRAU</t>
  </si>
  <si>
    <t>ENSEMBLE  J2</t>
  </si>
  <si>
    <t>ST CLAIR</t>
  </si>
  <si>
    <t>ENSEMBLE  J1</t>
  </si>
  <si>
    <t>CERCEAUX RUBAN</t>
  </si>
  <si>
    <t>DUO AINEES A4</t>
  </si>
  <si>
    <t>CORDES</t>
  </si>
  <si>
    <t>MELISSA WOJCICKI</t>
  </si>
  <si>
    <t>SALOME SIQUIER</t>
  </si>
  <si>
    <t>EMMA NOURY</t>
  </si>
  <si>
    <t>ENORA QUESNEAU</t>
  </si>
  <si>
    <t>SALOME DUTERTRE</t>
  </si>
  <si>
    <t>MAILYS GOUABAULT</t>
  </si>
  <si>
    <t>MAELANN MORFOUESSE</t>
  </si>
  <si>
    <t>ROMANE HARDY</t>
  </si>
  <si>
    <t>DUO AINEES A3</t>
  </si>
  <si>
    <t>BALLONS</t>
  </si>
  <si>
    <t xml:space="preserve"> ADELE DOURDAIN</t>
  </si>
  <si>
    <t xml:space="preserve"> JADE MAUGAN</t>
  </si>
  <si>
    <t>PORT BRILLET</t>
  </si>
  <si>
    <t>MARIE LENORMAND</t>
  </si>
  <si>
    <t>CASSANDRA HERON</t>
  </si>
  <si>
    <t>CREANCES</t>
  </si>
  <si>
    <t>CLAIRE LEFEUVRE</t>
  </si>
  <si>
    <t>MAILIS RICHAUDEAU</t>
  </si>
  <si>
    <t>ROMANE LEBRETON</t>
  </si>
  <si>
    <t>ADELE HEUZE</t>
  </si>
  <si>
    <t>ANAIS FRERET</t>
  </si>
  <si>
    <t>MAUREEN POTTIER</t>
  </si>
  <si>
    <t xml:space="preserve">A2 J/S </t>
  </si>
  <si>
    <t>LEA RIANT</t>
  </si>
  <si>
    <t xml:space="preserve">sortie </t>
  </si>
  <si>
    <t>MAELLE FRAU</t>
  </si>
  <si>
    <t>CAMILLE FLOREN</t>
  </si>
  <si>
    <t>A2 C</t>
  </si>
  <si>
    <t>MARIE GOUPIL</t>
  </si>
  <si>
    <t>Sortie engin</t>
  </si>
  <si>
    <t>MANON COUFFIN</t>
  </si>
  <si>
    <t>Musique</t>
  </si>
  <si>
    <t>ORIANE RIANT</t>
  </si>
  <si>
    <t xml:space="preserve">Fiche technique </t>
  </si>
  <si>
    <t>MARYLINE CAILLEBOTTE</t>
  </si>
  <si>
    <t>sortie engin</t>
  </si>
  <si>
    <t>ISALINE FOUCHET</t>
  </si>
  <si>
    <t>AFED</t>
  </si>
  <si>
    <t>LEA LEMERCIER</t>
  </si>
  <si>
    <t>LUCILE DESMORTREUX</t>
  </si>
  <si>
    <t>MATHILDE MEZIERES</t>
  </si>
  <si>
    <t>sortie gym:engin +incivilité</t>
  </si>
  <si>
    <t>ANGELE LEVEQUE</t>
  </si>
  <si>
    <t>sortie gym/engin</t>
  </si>
  <si>
    <t>ENS J3 B</t>
  </si>
  <si>
    <t>N° 17</t>
  </si>
  <si>
    <t>SORTIE GYM ENGIN(4)</t>
  </si>
  <si>
    <t>BONCHAMP 2</t>
  </si>
  <si>
    <t>sortie engin /gym</t>
  </si>
  <si>
    <t>:</t>
  </si>
  <si>
    <t>ENS J3 M</t>
  </si>
  <si>
    <t>CHANU1</t>
  </si>
  <si>
    <t xml:space="preserve">Sortie engin/gym </t>
  </si>
  <si>
    <t>GRS LAVAL</t>
  </si>
  <si>
    <t>Pré en pail 3</t>
  </si>
  <si>
    <t>GRSP</t>
  </si>
  <si>
    <t>Mordelles</t>
  </si>
  <si>
    <t>2 sorties gym engin</t>
  </si>
  <si>
    <t>Pré en pail 1</t>
  </si>
  <si>
    <t>ENS J1</t>
  </si>
  <si>
    <t>engin de remplacement</t>
  </si>
  <si>
    <t>sorties engin</t>
  </si>
  <si>
    <t>DUO A4</t>
  </si>
  <si>
    <t>MORFOUESSE/HARDY</t>
  </si>
  <si>
    <t>Incivilité</t>
  </si>
  <si>
    <t>DUO A3</t>
  </si>
  <si>
    <t>LEFEUVRE/RICHAUDEAU</t>
  </si>
  <si>
    <t>DOURDAIN/MAUGAN</t>
  </si>
  <si>
    <t>2 sorties engin:sortie gym</t>
  </si>
  <si>
    <t>DUO A2</t>
  </si>
  <si>
    <t>VIA GESLIN</t>
  </si>
  <si>
    <t>DUO A1</t>
  </si>
  <si>
    <t>CAILLEBOTTE/ETIEMBLE</t>
  </si>
  <si>
    <t>sortie engin/musique/17</t>
  </si>
  <si>
    <t>DEP</t>
  </si>
  <si>
    <t>A FED</t>
  </si>
  <si>
    <t xml:space="preserve">A2J/S </t>
  </si>
  <si>
    <t>total</t>
  </si>
  <si>
    <t>E.J3B</t>
  </si>
  <si>
    <t>E. J3M</t>
  </si>
  <si>
    <t>E.J2</t>
  </si>
  <si>
    <t>E.J1</t>
  </si>
  <si>
    <t>total gyms</t>
  </si>
  <si>
    <t>DA4</t>
  </si>
  <si>
    <t>DA3</t>
  </si>
  <si>
    <t>DA2</t>
  </si>
  <si>
    <t>DA1</t>
  </si>
  <si>
    <t>DA+</t>
  </si>
  <si>
    <t xml:space="preserve">TOTAL </t>
  </si>
  <si>
    <t xml:space="preserve"> gyms</t>
  </si>
  <si>
    <t>INDIV</t>
  </si>
  <si>
    <t>ENS</t>
  </si>
  <si>
    <t>ensemble</t>
  </si>
  <si>
    <t>DUO</t>
  </si>
  <si>
    <t>duos</t>
  </si>
  <si>
    <t>GYMS</t>
  </si>
  <si>
    <t>Rennes</t>
  </si>
  <si>
    <t>La Laëtitia</t>
  </si>
  <si>
    <t>St Clair</t>
  </si>
  <si>
    <t>Baugé</t>
  </si>
  <si>
    <t>Saint Pierre</t>
  </si>
  <si>
    <t>Créances</t>
  </si>
  <si>
    <t xml:space="preserve"> ESB</t>
  </si>
  <si>
    <t>Evron</t>
  </si>
  <si>
    <t>Laval</t>
  </si>
  <si>
    <t>Louverné</t>
  </si>
  <si>
    <t>Port Brillet</t>
  </si>
  <si>
    <t>Pré en Pail</t>
  </si>
  <si>
    <t>Chanu</t>
  </si>
  <si>
    <t>Noyen</t>
  </si>
  <si>
    <t>prévu</t>
  </si>
  <si>
    <t xml:space="preserve">                                                                             Rappel : en cas d'ex aequo, les gymnastes  sont départagées suivant les critères suivants</t>
  </si>
  <si>
    <t xml:space="preserve">                                                  1/la note d'exécution ou la moyenne des notes </t>
  </si>
  <si>
    <t>d'exé</t>
  </si>
  <si>
    <t xml:space="preserve">                                                                                     2/La note artistique ou la moyenne des notes artistique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</si>
</sst>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"/>
    <numFmt numFmtId="166" formatCode="0.000\ "/>
    <numFmt numFmtId="167" formatCode="@"/>
    <numFmt numFmtId="168" formatCode="0.000"/>
    <numFmt numFmtId="169" formatCode="DD/MM/YYYY"/>
    <numFmt numFmtId="170" formatCode="0.00"/>
    <numFmt numFmtId="171" formatCode="DD/MM/YY"/>
    <numFmt numFmtId="172" formatCode="0.00\ "/>
    <numFmt numFmtId="173" formatCode="0.00000"/>
  </numFmts>
  <fonts count="42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30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10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8"/>
      <name val="Arial"/>
      <family val="2"/>
    </font>
    <font>
      <b/>
      <sz val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i/>
      <sz val="8"/>
      <name val="Calibri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1">
    <xf numFmtId="164" fontId="0" fillId="0" borderId="0" xfId="0" applyAlignment="1">
      <alignment/>
    </xf>
    <xf numFmtId="165" fontId="1" fillId="0" borderId="0" xfId="0" applyNumberFormat="1" applyFont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left"/>
    </xf>
    <xf numFmtId="164" fontId="0" fillId="0" borderId="0" xfId="0" applyAlignment="1">
      <alignment horizontal="center"/>
    </xf>
    <xf numFmtId="164" fontId="0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0" fillId="0" borderId="0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left"/>
    </xf>
    <xf numFmtId="164" fontId="5" fillId="0" borderId="0" xfId="0" applyFont="1" applyBorder="1" applyAlignment="1">
      <alignment/>
    </xf>
    <xf numFmtId="164" fontId="6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1" fillId="0" borderId="1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/>
    </xf>
    <xf numFmtId="164" fontId="1" fillId="0" borderId="0" xfId="0" applyFont="1" applyBorder="1" applyAlignment="1">
      <alignment/>
    </xf>
    <xf numFmtId="165" fontId="7" fillId="0" borderId="4" xfId="0" applyNumberFormat="1" applyFont="1" applyBorder="1" applyAlignment="1">
      <alignment horizontal="center"/>
    </xf>
    <xf numFmtId="164" fontId="7" fillId="0" borderId="4" xfId="0" applyFont="1" applyBorder="1" applyAlignment="1">
      <alignment/>
    </xf>
    <xf numFmtId="164" fontId="7" fillId="0" borderId="4" xfId="0" applyFont="1" applyBorder="1" applyAlignment="1">
      <alignment horizontal="center"/>
    </xf>
    <xf numFmtId="164" fontId="8" fillId="0" borderId="4" xfId="0" applyFont="1" applyBorder="1" applyAlignment="1">
      <alignment horizontal="center"/>
    </xf>
    <xf numFmtId="164" fontId="9" fillId="0" borderId="4" xfId="0" applyFont="1" applyFill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4" fontId="0" fillId="0" borderId="4" xfId="0" applyFont="1" applyBorder="1" applyAlignment="1">
      <alignment/>
    </xf>
    <xf numFmtId="166" fontId="10" fillId="0" borderId="4" xfId="0" applyNumberFormat="1" applyFont="1" applyBorder="1" applyAlignment="1">
      <alignment horizontal="center"/>
    </xf>
    <xf numFmtId="167" fontId="10" fillId="0" borderId="4" xfId="0" applyNumberFormat="1" applyFont="1" applyBorder="1" applyAlignment="1">
      <alignment horizontal="center"/>
    </xf>
    <xf numFmtId="168" fontId="11" fillId="0" borderId="4" xfId="0" applyNumberFormat="1" applyFont="1" applyBorder="1" applyAlignment="1">
      <alignment horizontal="center"/>
    </xf>
    <xf numFmtId="164" fontId="0" fillId="0" borderId="4" xfId="0" applyFont="1" applyBorder="1" applyAlignment="1">
      <alignment horizontal="left"/>
    </xf>
    <xf numFmtId="164" fontId="0" fillId="0" borderId="4" xfId="0" applyBorder="1" applyAlignment="1">
      <alignment horizontal="center"/>
    </xf>
    <xf numFmtId="167" fontId="1" fillId="0" borderId="4" xfId="0" applyNumberFormat="1" applyFont="1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0" fillId="0" borderId="4" xfId="0" applyBorder="1" applyAlignment="1">
      <alignment/>
    </xf>
    <xf numFmtId="164" fontId="2" fillId="0" borderId="4" xfId="0" applyFont="1" applyBorder="1" applyAlignment="1">
      <alignment horizontal="center"/>
    </xf>
    <xf numFmtId="164" fontId="12" fillId="0" borderId="4" xfId="0" applyFont="1" applyBorder="1" applyAlignment="1">
      <alignment horizontal="center"/>
    </xf>
    <xf numFmtId="164" fontId="13" fillId="0" borderId="4" xfId="0" applyFont="1" applyBorder="1" applyAlignment="1">
      <alignment horizontal="left" wrapText="1"/>
    </xf>
    <xf numFmtId="164" fontId="13" fillId="0" borderId="4" xfId="0" applyFont="1" applyBorder="1" applyAlignment="1">
      <alignment horizontal="left"/>
    </xf>
    <xf numFmtId="169" fontId="13" fillId="0" borderId="4" xfId="0" applyNumberFormat="1" applyFont="1" applyBorder="1" applyAlignment="1">
      <alignment horizontal="left" wrapText="1"/>
    </xf>
    <xf numFmtId="166" fontId="13" fillId="0" borderId="4" xfId="0" applyNumberFormat="1" applyFont="1" applyBorder="1" applyAlignment="1">
      <alignment horizontal="center"/>
    </xf>
    <xf numFmtId="166" fontId="14" fillId="0" borderId="4" xfId="0" applyNumberFormat="1" applyFont="1" applyBorder="1" applyAlignment="1">
      <alignment horizontal="center"/>
    </xf>
    <xf numFmtId="164" fontId="12" fillId="0" borderId="0" xfId="0" applyFont="1" applyAlignment="1">
      <alignment/>
    </xf>
    <xf numFmtId="164" fontId="13" fillId="0" borderId="4" xfId="0" applyFont="1" applyBorder="1" applyAlignment="1">
      <alignment wrapText="1"/>
    </xf>
    <xf numFmtId="169" fontId="13" fillId="0" borderId="5" xfId="0" applyNumberFormat="1" applyFont="1" applyBorder="1" applyAlignment="1">
      <alignment horizontal="left" wrapText="1"/>
    </xf>
    <xf numFmtId="164" fontId="15" fillId="0" borderId="0" xfId="0" applyFont="1" applyAlignment="1">
      <alignment/>
    </xf>
    <xf numFmtId="164" fontId="12" fillId="0" borderId="0" xfId="0" applyFont="1" applyBorder="1" applyAlignment="1">
      <alignment/>
    </xf>
    <xf numFmtId="164" fontId="13" fillId="0" borderId="4" xfId="0" applyFont="1" applyBorder="1" applyAlignment="1">
      <alignment/>
    </xf>
    <xf numFmtId="164" fontId="12" fillId="2" borderId="4" xfId="0" applyFont="1" applyFill="1" applyBorder="1" applyAlignment="1">
      <alignment horizontal="center"/>
    </xf>
    <xf numFmtId="164" fontId="13" fillId="2" borderId="4" xfId="0" applyFont="1" applyFill="1" applyBorder="1" applyAlignment="1">
      <alignment wrapText="1"/>
    </xf>
    <xf numFmtId="169" fontId="13" fillId="2" borderId="4" xfId="0" applyNumberFormat="1" applyFont="1" applyFill="1" applyBorder="1" applyAlignment="1">
      <alignment horizontal="left" wrapText="1"/>
    </xf>
    <xf numFmtId="166" fontId="13" fillId="2" borderId="4" xfId="0" applyNumberFormat="1" applyFont="1" applyFill="1" applyBorder="1" applyAlignment="1">
      <alignment horizontal="center"/>
    </xf>
    <xf numFmtId="166" fontId="14" fillId="2" borderId="4" xfId="0" applyNumberFormat="1" applyFont="1" applyFill="1" applyBorder="1" applyAlignment="1">
      <alignment horizontal="center"/>
    </xf>
    <xf numFmtId="164" fontId="13" fillId="0" borderId="0" xfId="0" applyFont="1" applyBorder="1" applyAlignment="1">
      <alignment vertical="top" wrapText="1"/>
    </xf>
    <xf numFmtId="164" fontId="13" fillId="3" borderId="0" xfId="0" applyFont="1" applyFill="1" applyBorder="1" applyAlignment="1">
      <alignment horizontal="center"/>
    </xf>
    <xf numFmtId="164" fontId="13" fillId="3" borderId="0" xfId="0" applyFont="1" applyFill="1" applyBorder="1" applyAlignment="1">
      <alignment/>
    </xf>
    <xf numFmtId="164" fontId="13" fillId="0" borderId="0" xfId="0" applyFont="1" applyBorder="1" applyAlignment="1">
      <alignment/>
    </xf>
    <xf numFmtId="166" fontId="16" fillId="0" borderId="0" xfId="0" applyNumberFormat="1" applyFont="1" applyBorder="1" applyAlignment="1">
      <alignment horizontal="center"/>
    </xf>
    <xf numFmtId="168" fontId="16" fillId="0" borderId="0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166" fontId="18" fillId="0" borderId="0" xfId="0" applyNumberFormat="1" applyFont="1" applyBorder="1" applyAlignment="1">
      <alignment horizontal="center"/>
    </xf>
    <xf numFmtId="168" fontId="18" fillId="0" borderId="0" xfId="0" applyNumberFormat="1" applyFont="1" applyBorder="1" applyAlignment="1">
      <alignment horizontal="center"/>
    </xf>
    <xf numFmtId="164" fontId="13" fillId="0" borderId="0" xfId="0" applyFont="1" applyBorder="1" applyAlignment="1">
      <alignment wrapText="1"/>
    </xf>
    <xf numFmtId="164" fontId="16" fillId="0" borderId="0" xfId="0" applyFont="1" applyBorder="1" applyAlignment="1">
      <alignment horizontal="center"/>
    </xf>
    <xf numFmtId="170" fontId="16" fillId="0" borderId="0" xfId="0" applyNumberFormat="1" applyFont="1" applyBorder="1" applyAlignment="1">
      <alignment horizontal="center"/>
    </xf>
    <xf numFmtId="164" fontId="13" fillId="0" borderId="0" xfId="0" applyFont="1" applyFill="1" applyBorder="1" applyAlignment="1">
      <alignment horizontal="left" wrapText="1"/>
    </xf>
    <xf numFmtId="164" fontId="13" fillId="3" borderId="0" xfId="0" applyFont="1" applyFill="1" applyBorder="1" applyAlignment="1">
      <alignment horizontal="left"/>
    </xf>
    <xf numFmtId="164" fontId="13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5" fontId="14" fillId="0" borderId="0" xfId="0" applyNumberFormat="1" applyFont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65" fontId="14" fillId="0" borderId="4" xfId="0" applyNumberFormat="1" applyFont="1" applyBorder="1" applyAlignment="1">
      <alignment horizontal="center"/>
    </xf>
    <xf numFmtId="164" fontId="14" fillId="0" borderId="4" xfId="0" applyFont="1" applyBorder="1" applyAlignment="1">
      <alignment horizontal="center"/>
    </xf>
    <xf numFmtId="164" fontId="13" fillId="0" borderId="4" xfId="0" applyFont="1" applyBorder="1" applyAlignment="1">
      <alignment horizontal="left"/>
    </xf>
    <xf numFmtId="164" fontId="13" fillId="0" borderId="4" xfId="0" applyFont="1" applyBorder="1" applyAlignment="1">
      <alignment/>
    </xf>
    <xf numFmtId="166" fontId="18" fillId="0" borderId="4" xfId="0" applyNumberFormat="1" applyFont="1" applyBorder="1" applyAlignment="1">
      <alignment horizontal="center"/>
    </xf>
    <xf numFmtId="166" fontId="17" fillId="0" borderId="4" xfId="0" applyNumberFormat="1" applyFont="1" applyBorder="1" applyAlignment="1">
      <alignment horizontal="center"/>
    </xf>
    <xf numFmtId="164" fontId="13" fillId="0" borderId="4" xfId="0" applyFont="1" applyBorder="1" applyAlignment="1">
      <alignment horizontal="center"/>
    </xf>
    <xf numFmtId="164" fontId="13" fillId="0" borderId="4" xfId="0" applyFont="1" applyBorder="1" applyAlignment="1">
      <alignment wrapText="1"/>
    </xf>
    <xf numFmtId="168" fontId="16" fillId="0" borderId="4" xfId="0" applyNumberFormat="1" applyFont="1" applyBorder="1" applyAlignment="1">
      <alignment horizontal="center"/>
    </xf>
    <xf numFmtId="168" fontId="2" fillId="0" borderId="4" xfId="0" applyNumberFormat="1" applyFont="1" applyBorder="1" applyAlignment="1">
      <alignment horizontal="center"/>
    </xf>
    <xf numFmtId="164" fontId="13" fillId="2" borderId="4" xfId="0" applyFont="1" applyFill="1" applyBorder="1" applyAlignment="1">
      <alignment horizontal="center"/>
    </xf>
    <xf numFmtId="164" fontId="13" fillId="2" borderId="4" xfId="0" applyFont="1" applyFill="1" applyBorder="1" applyAlignment="1">
      <alignment wrapText="1"/>
    </xf>
    <xf numFmtId="164" fontId="13" fillId="2" borderId="4" xfId="0" applyFont="1" applyFill="1" applyBorder="1" applyAlignment="1">
      <alignment/>
    </xf>
    <xf numFmtId="168" fontId="2" fillId="2" borderId="4" xfId="0" applyNumberFormat="1" applyFont="1" applyFill="1" applyBorder="1" applyAlignment="1">
      <alignment horizontal="center"/>
    </xf>
    <xf numFmtId="166" fontId="17" fillId="2" borderId="4" xfId="0" applyNumberFormat="1" applyFont="1" applyFill="1" applyBorder="1" applyAlignment="1">
      <alignment horizontal="center"/>
    </xf>
    <xf numFmtId="164" fontId="19" fillId="0" borderId="0" xfId="0" applyFont="1" applyAlignment="1">
      <alignment horizontal="center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left"/>
    </xf>
    <xf numFmtId="164" fontId="0" fillId="0" borderId="0" xfId="0" applyBorder="1" applyAlignment="1">
      <alignment horizontal="left"/>
    </xf>
    <xf numFmtId="164" fontId="1" fillId="0" borderId="0" xfId="0" applyFont="1" applyBorder="1" applyAlignment="1">
      <alignment horizontal="left"/>
    </xf>
    <xf numFmtId="164" fontId="18" fillId="0" borderId="4" xfId="0" applyFont="1" applyBorder="1" applyAlignment="1">
      <alignment horizontal="center"/>
    </xf>
    <xf numFmtId="164" fontId="20" fillId="0" borderId="4" xfId="0" applyFont="1" applyBorder="1" applyAlignment="1">
      <alignment horizontal="center"/>
    </xf>
    <xf numFmtId="164" fontId="16" fillId="0" borderId="4" xfId="0" applyFont="1" applyBorder="1" applyAlignment="1">
      <alignment horizontal="left"/>
    </xf>
    <xf numFmtId="168" fontId="12" fillId="0" borderId="4" xfId="0" applyNumberFormat="1" applyFont="1" applyBorder="1" applyAlignment="1">
      <alignment horizontal="center" vertical="center"/>
    </xf>
    <xf numFmtId="168" fontId="16" fillId="0" borderId="6" xfId="0" applyNumberFormat="1" applyFont="1" applyBorder="1" applyAlignment="1">
      <alignment horizontal="center"/>
    </xf>
    <xf numFmtId="164" fontId="12" fillId="0" borderId="0" xfId="0" applyFont="1" applyAlignment="1">
      <alignment/>
    </xf>
    <xf numFmtId="168" fontId="12" fillId="3" borderId="4" xfId="0" applyNumberFormat="1" applyFont="1" applyFill="1" applyBorder="1" applyAlignment="1">
      <alignment horizontal="center" vertical="center"/>
    </xf>
    <xf numFmtId="164" fontId="12" fillId="0" borderId="0" xfId="0" applyFont="1" applyBorder="1" applyAlignment="1">
      <alignment/>
    </xf>
    <xf numFmtId="168" fontId="21" fillId="0" borderId="4" xfId="0" applyNumberFormat="1" applyFont="1" applyBorder="1" applyAlignment="1">
      <alignment horizontal="center" vertical="center"/>
    </xf>
    <xf numFmtId="164" fontId="12" fillId="0" borderId="4" xfId="0" applyFont="1" applyBorder="1" applyAlignment="1">
      <alignment/>
    </xf>
    <xf numFmtId="164" fontId="19" fillId="0" borderId="0" xfId="0" applyFont="1" applyBorder="1" applyAlignment="1">
      <alignment horizontal="center"/>
    </xf>
    <xf numFmtId="164" fontId="16" fillId="0" borderId="0" xfId="0" applyFont="1" applyBorder="1" applyAlignment="1">
      <alignment/>
    </xf>
    <xf numFmtId="168" fontId="0" fillId="0" borderId="0" xfId="0" applyNumberForma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4" fontId="18" fillId="0" borderId="6" xfId="0" applyFont="1" applyBorder="1" applyAlignment="1">
      <alignment horizontal="center"/>
    </xf>
    <xf numFmtId="164" fontId="20" fillId="0" borderId="6" xfId="0" applyFont="1" applyBorder="1" applyAlignment="1">
      <alignment horizontal="center"/>
    </xf>
    <xf numFmtId="164" fontId="20" fillId="0" borderId="7" xfId="0" applyFont="1" applyBorder="1" applyAlignment="1">
      <alignment horizontal="center"/>
    </xf>
    <xf numFmtId="164" fontId="16" fillId="0" borderId="6" xfId="0" applyFont="1" applyBorder="1" applyAlignment="1">
      <alignment horizontal="center"/>
    </xf>
    <xf numFmtId="168" fontId="13" fillId="0" borderId="4" xfId="0" applyNumberFormat="1" applyFont="1" applyBorder="1" applyAlignment="1">
      <alignment horizontal="center"/>
    </xf>
    <xf numFmtId="168" fontId="12" fillId="0" borderId="4" xfId="0" applyNumberFormat="1" applyFont="1" applyBorder="1" applyAlignment="1">
      <alignment horizontal="center"/>
    </xf>
    <xf numFmtId="168" fontId="20" fillId="0" borderId="6" xfId="0" applyNumberFormat="1" applyFont="1" applyBorder="1" applyAlignment="1">
      <alignment horizontal="center"/>
    </xf>
    <xf numFmtId="164" fontId="12" fillId="0" borderId="4" xfId="0" applyFont="1" applyBorder="1" applyAlignment="1">
      <alignment horizontal="center"/>
    </xf>
    <xf numFmtId="164" fontId="12" fillId="2" borderId="4" xfId="0" applyFont="1" applyFill="1" applyBorder="1" applyAlignment="1">
      <alignment horizontal="left"/>
    </xf>
    <xf numFmtId="168" fontId="12" fillId="2" borderId="4" xfId="0" applyNumberFormat="1" applyFont="1" applyFill="1" applyBorder="1" applyAlignment="1">
      <alignment horizontal="center"/>
    </xf>
    <xf numFmtId="168" fontId="20" fillId="2" borderId="6" xfId="0" applyNumberFormat="1" applyFont="1" applyFill="1" applyBorder="1" applyAlignment="1">
      <alignment horizontal="center"/>
    </xf>
    <xf numFmtId="164" fontId="12" fillId="0" borderId="4" xfId="0" applyFont="1" applyFill="1" applyBorder="1" applyAlignment="1">
      <alignment/>
    </xf>
    <xf numFmtId="168" fontId="20" fillId="0" borderId="4" xfId="0" applyNumberFormat="1" applyFont="1" applyBorder="1" applyAlignment="1">
      <alignment horizontal="center"/>
    </xf>
    <xf numFmtId="164" fontId="22" fillId="0" borderId="1" xfId="0" applyFont="1" applyBorder="1" applyAlignment="1">
      <alignment/>
    </xf>
    <xf numFmtId="164" fontId="12" fillId="0" borderId="0" xfId="0" applyFont="1" applyBorder="1" applyAlignment="1">
      <alignment horizontal="left"/>
    </xf>
    <xf numFmtId="164" fontId="22" fillId="0" borderId="0" xfId="0" applyFont="1" applyBorder="1" applyAlignment="1">
      <alignment/>
    </xf>
    <xf numFmtId="164" fontId="22" fillId="0" borderId="0" xfId="0" applyFont="1" applyBorder="1" applyAlignment="1">
      <alignment horizontal="right"/>
    </xf>
    <xf numFmtId="164" fontId="20" fillId="0" borderId="1" xfId="0" applyFont="1" applyBorder="1" applyAlignment="1">
      <alignment horizontal="left"/>
    </xf>
    <xf numFmtId="164" fontId="12" fillId="0" borderId="3" xfId="0" applyFont="1" applyBorder="1" applyAlignment="1">
      <alignment/>
    </xf>
    <xf numFmtId="164" fontId="12" fillId="0" borderId="0" xfId="0" applyFont="1" applyBorder="1" applyAlignment="1">
      <alignment horizontal="center"/>
    </xf>
    <xf numFmtId="164" fontId="12" fillId="0" borderId="0" xfId="0" applyFont="1" applyBorder="1" applyAlignment="1">
      <alignment horizontal="right"/>
    </xf>
    <xf numFmtId="164" fontId="20" fillId="0" borderId="4" xfId="0" applyFont="1" applyBorder="1" applyAlignment="1">
      <alignment/>
    </xf>
    <xf numFmtId="164" fontId="22" fillId="0" borderId="4" xfId="0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8" fontId="0" fillId="0" borderId="4" xfId="0" applyNumberFormat="1" applyFont="1" applyBorder="1" applyAlignment="1">
      <alignment horizontal="center"/>
    </xf>
    <xf numFmtId="168" fontId="23" fillId="0" borderId="4" xfId="0" applyNumberFormat="1" applyFont="1" applyBorder="1" applyAlignment="1">
      <alignment horizontal="center"/>
    </xf>
    <xf numFmtId="164" fontId="12" fillId="2" borderId="4" xfId="0" applyFont="1" applyFill="1" applyBorder="1" applyAlignment="1">
      <alignment horizontal="center"/>
    </xf>
    <xf numFmtId="164" fontId="13" fillId="2" borderId="6" xfId="0" applyFont="1" applyFill="1" applyBorder="1" applyAlignment="1">
      <alignment wrapText="1"/>
    </xf>
    <xf numFmtId="164" fontId="13" fillId="2" borderId="6" xfId="0" applyFont="1" applyFill="1" applyBorder="1" applyAlignment="1">
      <alignment/>
    </xf>
    <xf numFmtId="166" fontId="12" fillId="2" borderId="4" xfId="0" applyNumberFormat="1" applyFont="1" applyFill="1" applyBorder="1" applyAlignment="1">
      <alignment horizontal="center"/>
    </xf>
    <xf numFmtId="168" fontId="21" fillId="2" borderId="4" xfId="0" applyNumberFormat="1" applyFont="1" applyFill="1" applyBorder="1" applyAlignment="1">
      <alignment horizontal="center"/>
    </xf>
    <xf numFmtId="168" fontId="23" fillId="2" borderId="4" xfId="0" applyNumberFormat="1" applyFont="1" applyFill="1" applyBorder="1" applyAlignment="1">
      <alignment horizontal="center"/>
    </xf>
    <xf numFmtId="164" fontId="12" fillId="3" borderId="4" xfId="0" applyFont="1" applyFill="1" applyBorder="1" applyAlignment="1">
      <alignment horizontal="center"/>
    </xf>
    <xf numFmtId="164" fontId="13" fillId="3" borderId="4" xfId="0" applyFont="1" applyFill="1" applyBorder="1" applyAlignment="1">
      <alignment wrapText="1"/>
    </xf>
    <xf numFmtId="164" fontId="13" fillId="3" borderId="4" xfId="0" applyFont="1" applyFill="1" applyBorder="1" applyAlignment="1">
      <alignment/>
    </xf>
    <xf numFmtId="166" fontId="12" fillId="0" borderId="4" xfId="0" applyNumberFormat="1" applyFont="1" applyBorder="1" applyAlignment="1">
      <alignment horizontal="center"/>
    </xf>
    <xf numFmtId="168" fontId="24" fillId="0" borderId="4" xfId="0" applyNumberFormat="1" applyFont="1" applyBorder="1" applyAlignment="1">
      <alignment horizontal="center"/>
    </xf>
    <xf numFmtId="164" fontId="13" fillId="3" borderId="4" xfId="0" applyFont="1" applyFill="1" applyBorder="1" applyAlignment="1">
      <alignment horizontal="left"/>
    </xf>
    <xf numFmtId="164" fontId="12" fillId="3" borderId="0" xfId="0" applyFont="1" applyFill="1" applyBorder="1" applyAlignment="1">
      <alignment horizontal="center"/>
    </xf>
    <xf numFmtId="164" fontId="13" fillId="0" borderId="0" xfId="0" applyFont="1" applyBorder="1" applyAlignment="1">
      <alignment horizontal="left" vertical="top" wrapText="1"/>
    </xf>
    <xf numFmtId="166" fontId="12" fillId="0" borderId="0" xfId="0" applyNumberFormat="1" applyFont="1" applyBorder="1" applyAlignment="1">
      <alignment horizontal="center"/>
    </xf>
    <xf numFmtId="168" fontId="12" fillId="0" borderId="0" xfId="0" applyNumberFormat="1" applyFont="1" applyBorder="1" applyAlignment="1">
      <alignment horizontal="center"/>
    </xf>
    <xf numFmtId="168" fontId="24" fillId="0" borderId="0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164" fontId="18" fillId="0" borderId="0" xfId="0" applyFont="1" applyBorder="1" applyAlignment="1">
      <alignment vertical="top" wrapText="1"/>
    </xf>
    <xf numFmtId="168" fontId="21" fillId="0" borderId="0" xfId="0" applyNumberFormat="1" applyFont="1" applyBorder="1" applyAlignment="1">
      <alignment horizontal="center"/>
    </xf>
    <xf numFmtId="164" fontId="22" fillId="0" borderId="0" xfId="0" applyFont="1" applyBorder="1" applyAlignment="1">
      <alignment horizontal="center"/>
    </xf>
    <xf numFmtId="164" fontId="20" fillId="0" borderId="1" xfId="0" applyFont="1" applyBorder="1" applyAlignment="1">
      <alignment/>
    </xf>
    <xf numFmtId="164" fontId="22" fillId="0" borderId="3" xfId="0" applyFont="1" applyBorder="1" applyAlignment="1">
      <alignment/>
    </xf>
    <xf numFmtId="168" fontId="1" fillId="0" borderId="4" xfId="0" applyNumberFormat="1" applyFont="1" applyBorder="1" applyAlignment="1">
      <alignment horizontal="center"/>
    </xf>
    <xf numFmtId="168" fontId="13" fillId="0" borderId="4" xfId="0" applyNumberFormat="1" applyFont="1" applyBorder="1" applyAlignment="1">
      <alignment horizontal="center" wrapText="1"/>
    </xf>
    <xf numFmtId="168" fontId="21" fillId="0" borderId="4" xfId="0" applyNumberFormat="1" applyFont="1" applyBorder="1" applyAlignment="1">
      <alignment horizontal="center"/>
    </xf>
    <xf numFmtId="164" fontId="12" fillId="3" borderId="0" xfId="0" applyFont="1" applyFill="1" applyAlignment="1">
      <alignment horizontal="center"/>
    </xf>
    <xf numFmtId="171" fontId="13" fillId="0" borderId="4" xfId="0" applyNumberFormat="1" applyFont="1" applyBorder="1" applyAlignment="1">
      <alignment/>
    </xf>
    <xf numFmtId="164" fontId="0" fillId="3" borderId="0" xfId="0" applyFill="1" applyAlignment="1">
      <alignment/>
    </xf>
    <xf numFmtId="165" fontId="7" fillId="0" borderId="0" xfId="0" applyNumberFormat="1" applyFont="1" applyBorder="1" applyAlignment="1">
      <alignment horizontal="center"/>
    </xf>
    <xf numFmtId="164" fontId="1" fillId="0" borderId="8" xfId="0" applyFont="1" applyBorder="1" applyAlignment="1">
      <alignment/>
    </xf>
    <xf numFmtId="164" fontId="0" fillId="0" borderId="8" xfId="0" applyBorder="1" applyAlignment="1">
      <alignment/>
    </xf>
    <xf numFmtId="164" fontId="1" fillId="0" borderId="4" xfId="0" applyFont="1" applyBorder="1" applyAlignment="1">
      <alignment/>
    </xf>
    <xf numFmtId="164" fontId="11" fillId="0" borderId="0" xfId="0" applyFont="1" applyAlignment="1">
      <alignment horizontal="center"/>
    </xf>
    <xf numFmtId="164" fontId="21" fillId="0" borderId="0" xfId="0" applyFont="1" applyAlignment="1">
      <alignment horizontal="center"/>
    </xf>
    <xf numFmtId="164" fontId="25" fillId="0" borderId="0" xfId="0" applyFont="1" applyAlignment="1">
      <alignment horizontal="center"/>
    </xf>
    <xf numFmtId="164" fontId="0" fillId="0" borderId="5" xfId="0" applyFont="1" applyBorder="1" applyAlignment="1">
      <alignment horizontal="center"/>
    </xf>
    <xf numFmtId="164" fontId="26" fillId="0" borderId="6" xfId="0" applyFont="1" applyBorder="1" applyAlignment="1">
      <alignment horizontal="center"/>
    </xf>
    <xf numFmtId="164" fontId="26" fillId="0" borderId="4" xfId="0" applyFont="1" applyBorder="1" applyAlignment="1">
      <alignment horizontal="center"/>
    </xf>
    <xf numFmtId="164" fontId="13" fillId="3" borderId="4" xfId="0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27" fillId="0" borderId="4" xfId="0" applyNumberFormat="1" applyFont="1" applyBorder="1" applyAlignment="1">
      <alignment horizontal="center"/>
    </xf>
    <xf numFmtId="168" fontId="22" fillId="0" borderId="4" xfId="0" applyNumberFormat="1" applyFont="1" applyBorder="1" applyAlignment="1">
      <alignment horizontal="center"/>
    </xf>
    <xf numFmtId="169" fontId="13" fillId="0" borderId="4" xfId="0" applyNumberFormat="1" applyFont="1" applyBorder="1" applyAlignment="1">
      <alignment horizontal="left" wrapText="1"/>
    </xf>
    <xf numFmtId="166" fontId="21" fillId="0" borderId="4" xfId="0" applyNumberFormat="1" applyFont="1" applyBorder="1" applyAlignment="1">
      <alignment/>
    </xf>
    <xf numFmtId="166" fontId="21" fillId="0" borderId="4" xfId="0" applyNumberFormat="1" applyFont="1" applyBorder="1" applyAlignment="1">
      <alignment horizontal="center"/>
    </xf>
    <xf numFmtId="168" fontId="21" fillId="0" borderId="4" xfId="0" applyNumberFormat="1" applyFont="1" applyBorder="1" applyAlignment="1">
      <alignment/>
    </xf>
    <xf numFmtId="164" fontId="21" fillId="0" borderId="4" xfId="0" applyFont="1" applyBorder="1" applyAlignment="1">
      <alignment/>
    </xf>
    <xf numFmtId="165" fontId="3" fillId="0" borderId="0" xfId="0" applyNumberFormat="1" applyFont="1" applyAlignment="1">
      <alignment horizontal="center"/>
    </xf>
    <xf numFmtId="164" fontId="3" fillId="0" borderId="1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3" fillId="0" borderId="2" xfId="0" applyFont="1" applyBorder="1" applyAlignment="1">
      <alignment horizontal="center"/>
    </xf>
    <xf numFmtId="164" fontId="3" fillId="0" borderId="8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5" fillId="0" borderId="2" xfId="0" applyFont="1" applyBorder="1" applyAlignment="1">
      <alignment/>
    </xf>
    <xf numFmtId="164" fontId="5" fillId="0" borderId="8" xfId="0" applyFont="1" applyBorder="1" applyAlignment="1">
      <alignment/>
    </xf>
    <xf numFmtId="164" fontId="6" fillId="0" borderId="8" xfId="0" applyFont="1" applyBorder="1" applyAlignment="1">
      <alignment horizontal="center"/>
    </xf>
    <xf numFmtId="164" fontId="5" fillId="0" borderId="3" xfId="0" applyFont="1" applyBorder="1" applyAlignment="1">
      <alignment/>
    </xf>
    <xf numFmtId="164" fontId="3" fillId="0" borderId="0" xfId="0" applyFont="1" applyBorder="1" applyAlignment="1">
      <alignment horizontal="left"/>
    </xf>
    <xf numFmtId="164" fontId="17" fillId="0" borderId="4" xfId="0" applyFont="1" applyBorder="1" applyAlignment="1">
      <alignment horizontal="center"/>
    </xf>
    <xf numFmtId="164" fontId="12" fillId="0" borderId="4" xfId="0" applyFont="1" applyBorder="1" applyAlignment="1">
      <alignment horizontal="left"/>
    </xf>
    <xf numFmtId="164" fontId="28" fillId="0" borderId="0" xfId="0" applyFont="1" applyAlignment="1">
      <alignment/>
    </xf>
    <xf numFmtId="164" fontId="13" fillId="0" borderId="4" xfId="0" applyFont="1" applyFill="1" applyBorder="1" applyAlignment="1">
      <alignment horizontal="left" vertical="center" wrapText="1"/>
    </xf>
    <xf numFmtId="166" fontId="14" fillId="0" borderId="0" xfId="0" applyNumberFormat="1" applyFont="1" applyBorder="1" applyAlignment="1">
      <alignment horizontal="center"/>
    </xf>
    <xf numFmtId="166" fontId="13" fillId="0" borderId="0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164" fontId="4" fillId="0" borderId="0" xfId="0" applyFont="1" applyAlignment="1">
      <alignment/>
    </xf>
    <xf numFmtId="166" fontId="14" fillId="0" borderId="4" xfId="0" applyNumberFormat="1" applyFont="1" applyBorder="1" applyAlignment="1">
      <alignment horizontal="center"/>
    </xf>
    <xf numFmtId="169" fontId="13" fillId="0" borderId="4" xfId="0" applyNumberFormat="1" applyFont="1" applyBorder="1" applyAlignment="1">
      <alignment horizontal="left" vertical="top" wrapText="1"/>
    </xf>
    <xf numFmtId="166" fontId="12" fillId="3" borderId="4" xfId="0" applyNumberFormat="1" applyFont="1" applyFill="1" applyBorder="1" applyAlignment="1">
      <alignment horizontal="center"/>
    </xf>
    <xf numFmtId="168" fontId="12" fillId="3" borderId="4" xfId="0" applyNumberFormat="1" applyFont="1" applyFill="1" applyBorder="1" applyAlignment="1">
      <alignment horizontal="center"/>
    </xf>
    <xf numFmtId="166" fontId="13" fillId="3" borderId="4" xfId="0" applyNumberFormat="1" applyFont="1" applyFill="1" applyBorder="1" applyAlignment="1">
      <alignment horizontal="center"/>
    </xf>
    <xf numFmtId="168" fontId="13" fillId="3" borderId="4" xfId="0" applyNumberFormat="1" applyFont="1" applyFill="1" applyBorder="1" applyAlignment="1">
      <alignment horizontal="center"/>
    </xf>
    <xf numFmtId="164" fontId="13" fillId="0" borderId="4" xfId="0" applyFont="1" applyBorder="1" applyAlignment="1">
      <alignment horizontal="left" wrapText="1"/>
    </xf>
    <xf numFmtId="171" fontId="13" fillId="0" borderId="4" xfId="0" applyNumberFormat="1" applyFont="1" applyBorder="1" applyAlignment="1">
      <alignment horizontal="left"/>
    </xf>
    <xf numFmtId="166" fontId="12" fillId="0" borderId="4" xfId="0" applyNumberFormat="1" applyFont="1" applyBorder="1" applyAlignment="1">
      <alignment/>
    </xf>
    <xf numFmtId="166" fontId="14" fillId="3" borderId="4" xfId="0" applyNumberFormat="1" applyFont="1" applyFill="1" applyBorder="1" applyAlignment="1">
      <alignment horizontal="center"/>
    </xf>
    <xf numFmtId="164" fontId="1" fillId="0" borderId="9" xfId="0" applyFont="1" applyBorder="1" applyAlignment="1">
      <alignment/>
    </xf>
    <xf numFmtId="164" fontId="18" fillId="3" borderId="4" xfId="0" applyFont="1" applyFill="1" applyBorder="1" applyAlignment="1">
      <alignment horizontal="center"/>
    </xf>
    <xf numFmtId="164" fontId="19" fillId="3" borderId="0" xfId="0" applyFont="1" applyFill="1" applyBorder="1" applyAlignment="1">
      <alignment horizontal="center"/>
    </xf>
    <xf numFmtId="164" fontId="18" fillId="0" borderId="0" xfId="0" applyFont="1" applyBorder="1" applyAlignment="1">
      <alignment/>
    </xf>
    <xf numFmtId="168" fontId="0" fillId="0" borderId="3" xfId="0" applyNumberFormat="1" applyBorder="1" applyAlignment="1">
      <alignment horizontal="center"/>
    </xf>
    <xf numFmtId="168" fontId="0" fillId="0" borderId="0" xfId="0" applyNumberFormat="1" applyBorder="1" applyAlignment="1">
      <alignment horizontal="right"/>
    </xf>
    <xf numFmtId="164" fontId="29" fillId="0" borderId="4" xfId="0" applyFont="1" applyBorder="1" applyAlignment="1">
      <alignment horizontal="center"/>
    </xf>
    <xf numFmtId="164" fontId="30" fillId="0" borderId="4" xfId="0" applyFont="1" applyBorder="1" applyAlignment="1">
      <alignment horizontal="center"/>
    </xf>
    <xf numFmtId="164" fontId="30" fillId="0" borderId="7" xfId="0" applyFont="1" applyBorder="1" applyAlignment="1">
      <alignment horizontal="center"/>
    </xf>
    <xf numFmtId="164" fontId="30" fillId="0" borderId="6" xfId="0" applyFont="1" applyBorder="1" applyAlignment="1">
      <alignment horizontal="center"/>
    </xf>
    <xf numFmtId="168" fontId="31" fillId="0" borderId="6" xfId="0" applyNumberFormat="1" applyFont="1" applyBorder="1" applyAlignment="1">
      <alignment horizontal="center"/>
    </xf>
    <xf numFmtId="168" fontId="31" fillId="0" borderId="4" xfId="0" applyNumberFormat="1" applyFont="1" applyBorder="1" applyAlignment="1">
      <alignment horizontal="center"/>
    </xf>
    <xf numFmtId="164" fontId="20" fillId="0" borderId="0" xfId="0" applyFont="1" applyBorder="1" applyAlignment="1">
      <alignment/>
    </xf>
    <xf numFmtId="164" fontId="12" fillId="0" borderId="0" xfId="0" applyFont="1" applyBorder="1" applyAlignment="1">
      <alignment/>
    </xf>
    <xf numFmtId="172" fontId="20" fillId="0" borderId="1" xfId="0" applyNumberFormat="1" applyFont="1" applyBorder="1" applyAlignment="1">
      <alignment horizontal="left"/>
    </xf>
    <xf numFmtId="172" fontId="1" fillId="0" borderId="0" xfId="0" applyNumberFormat="1" applyFon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64" fontId="13" fillId="0" borderId="4" xfId="0" applyFont="1" applyBorder="1" applyAlignment="1">
      <alignment/>
    </xf>
    <xf numFmtId="168" fontId="16" fillId="0" borderId="4" xfId="0" applyNumberFormat="1" applyFont="1" applyBorder="1" applyAlignment="1">
      <alignment/>
    </xf>
    <xf numFmtId="168" fontId="18" fillId="0" borderId="4" xfId="0" applyNumberFormat="1" applyFont="1" applyBorder="1" applyAlignment="1">
      <alignment/>
    </xf>
    <xf numFmtId="164" fontId="13" fillId="0" borderId="0" xfId="0" applyFont="1" applyBorder="1" applyAlignment="1">
      <alignment horizontal="left"/>
    </xf>
    <xf numFmtId="164" fontId="20" fillId="0" borderId="1" xfId="0" applyFont="1" applyBorder="1" applyAlignment="1">
      <alignment horizontal="center"/>
    </xf>
    <xf numFmtId="164" fontId="32" fillId="0" borderId="4" xfId="0" applyFont="1" applyBorder="1" applyAlignment="1">
      <alignment/>
    </xf>
    <xf numFmtId="164" fontId="12" fillId="3" borderId="5" xfId="0" applyFont="1" applyFill="1" applyBorder="1" applyAlignment="1">
      <alignment horizontal="center"/>
    </xf>
    <xf numFmtId="169" fontId="13" fillId="0" borderId="4" xfId="0" applyNumberFormat="1" applyFont="1" applyBorder="1" applyAlignment="1">
      <alignment horizontal="left"/>
    </xf>
    <xf numFmtId="168" fontId="12" fillId="0" borderId="4" xfId="0" applyNumberFormat="1" applyFont="1" applyBorder="1" applyAlignment="1">
      <alignment/>
    </xf>
    <xf numFmtId="164" fontId="12" fillId="0" borderId="6" xfId="0" applyFont="1" applyBorder="1" applyAlignment="1">
      <alignment/>
    </xf>
    <xf numFmtId="164" fontId="13" fillId="0" borderId="6" xfId="0" applyFont="1" applyBorder="1" applyAlignment="1">
      <alignment horizontal="center"/>
    </xf>
    <xf numFmtId="164" fontId="13" fillId="0" borderId="0" xfId="0" applyFont="1" applyBorder="1" applyAlignment="1">
      <alignment horizontal="center"/>
    </xf>
    <xf numFmtId="164" fontId="13" fillId="0" borderId="4" xfId="0" applyFont="1" applyFill="1" applyBorder="1" applyAlignment="1">
      <alignment horizontal="left" wrapText="1"/>
    </xf>
    <xf numFmtId="164" fontId="12" fillId="0" borderId="4" xfId="0" applyFont="1" applyBorder="1" applyAlignment="1">
      <alignment/>
    </xf>
    <xf numFmtId="164" fontId="13" fillId="0" borderId="10" xfId="0" applyFont="1" applyBorder="1" applyAlignment="1">
      <alignment horizontal="left"/>
    </xf>
    <xf numFmtId="164" fontId="12" fillId="0" borderId="10" xfId="0" applyFont="1" applyBorder="1" applyAlignment="1">
      <alignment/>
    </xf>
    <xf numFmtId="164" fontId="12" fillId="0" borderId="4" xfId="0" applyFont="1" applyBorder="1" applyAlignment="1">
      <alignment horizontal="right"/>
    </xf>
    <xf numFmtId="164" fontId="13" fillId="0" borderId="0" xfId="0" applyFont="1" applyBorder="1" applyAlignment="1">
      <alignment horizontal="left" wrapText="1"/>
    </xf>
    <xf numFmtId="164" fontId="12" fillId="0" borderId="11" xfId="0" applyFont="1" applyBorder="1" applyAlignment="1">
      <alignment/>
    </xf>
    <xf numFmtId="164" fontId="16" fillId="0" borderId="4" xfId="0" applyFont="1" applyBorder="1" applyAlignment="1">
      <alignment horizontal="center"/>
    </xf>
    <xf numFmtId="164" fontId="12" fillId="0" borderId="10" xfId="0" applyFont="1" applyBorder="1" applyAlignment="1">
      <alignment horizontal="right"/>
    </xf>
    <xf numFmtId="164" fontId="12" fillId="0" borderId="0" xfId="0" applyFont="1" applyFill="1" applyBorder="1" applyAlignment="1">
      <alignment/>
    </xf>
    <xf numFmtId="164" fontId="12" fillId="0" borderId="0" xfId="0" applyFont="1" applyAlignment="1">
      <alignment horizontal="right"/>
    </xf>
    <xf numFmtId="168" fontId="12" fillId="0" borderId="4" xfId="0" applyNumberFormat="1" applyFont="1" applyBorder="1" applyAlignment="1">
      <alignment horizontal="right"/>
    </xf>
    <xf numFmtId="168" fontId="12" fillId="0" borderId="4" xfId="0" applyNumberFormat="1" applyFont="1" applyFill="1" applyBorder="1" applyAlignment="1">
      <alignment horizontal="right"/>
    </xf>
    <xf numFmtId="173" fontId="12" fillId="0" borderId="4" xfId="0" applyNumberFormat="1" applyFont="1" applyBorder="1" applyAlignment="1">
      <alignment horizontal="right"/>
    </xf>
    <xf numFmtId="164" fontId="0" fillId="3" borderId="0" xfId="0" applyFill="1" applyAlignment="1">
      <alignment horizontal="center"/>
    </xf>
    <xf numFmtId="164" fontId="1" fillId="0" borderId="12" xfId="0" applyFont="1" applyBorder="1" applyAlignment="1">
      <alignment horizontal="left"/>
    </xf>
    <xf numFmtId="164" fontId="1" fillId="0" borderId="13" xfId="0" applyFont="1" applyBorder="1" applyAlignment="1">
      <alignment horizontal="center"/>
    </xf>
    <xf numFmtId="164" fontId="1" fillId="0" borderId="14" xfId="0" applyFont="1" applyBorder="1" applyAlignment="1">
      <alignment horizontal="center"/>
    </xf>
    <xf numFmtId="164" fontId="23" fillId="0" borderId="15" xfId="0" applyFont="1" applyBorder="1" applyAlignment="1">
      <alignment horizontal="center"/>
    </xf>
    <xf numFmtId="164" fontId="23" fillId="0" borderId="12" xfId="0" applyFont="1" applyBorder="1" applyAlignment="1">
      <alignment horizontal="center"/>
    </xf>
    <xf numFmtId="164" fontId="23" fillId="0" borderId="13" xfId="0" applyFont="1" applyBorder="1" applyAlignment="1">
      <alignment horizontal="center"/>
    </xf>
    <xf numFmtId="164" fontId="23" fillId="0" borderId="4" xfId="0" applyFont="1" applyBorder="1" applyAlignment="1">
      <alignment horizontal="center"/>
    </xf>
    <xf numFmtId="164" fontId="1" fillId="3" borderId="16" xfId="0" applyFont="1" applyFill="1" applyBorder="1" applyAlignment="1">
      <alignment horizontal="center"/>
    </xf>
    <xf numFmtId="164" fontId="1" fillId="3" borderId="17" xfId="0" applyFont="1" applyFill="1" applyBorder="1" applyAlignment="1">
      <alignment horizontal="center"/>
    </xf>
    <xf numFmtId="164" fontId="0" fillId="3" borderId="4" xfId="0" applyFont="1" applyFill="1" applyBorder="1" applyAlignment="1">
      <alignment horizontal="center"/>
    </xf>
    <xf numFmtId="164" fontId="1" fillId="3" borderId="18" xfId="0" applyFont="1" applyFill="1" applyBorder="1" applyAlignment="1">
      <alignment horizontal="center"/>
    </xf>
    <xf numFmtId="164" fontId="0" fillId="0" borderId="19" xfId="0" applyBorder="1" applyAlignment="1">
      <alignment horizontal="left"/>
    </xf>
    <xf numFmtId="164" fontId="0" fillId="0" borderId="20" xfId="0" applyBorder="1" applyAlignment="1">
      <alignment horizontal="center"/>
    </xf>
    <xf numFmtId="164" fontId="0" fillId="0" borderId="6" xfId="0" applyBorder="1" applyAlignment="1">
      <alignment horizontal="center"/>
    </xf>
    <xf numFmtId="164" fontId="23" fillId="0" borderId="21" xfId="0" applyFont="1" applyBorder="1" applyAlignment="1">
      <alignment horizontal="center"/>
    </xf>
    <xf numFmtId="164" fontId="23" fillId="0" borderId="22" xfId="0" applyFont="1" applyBorder="1" applyAlignment="1">
      <alignment horizontal="center"/>
    </xf>
    <xf numFmtId="164" fontId="23" fillId="0" borderId="23" xfId="0" applyFont="1" applyBorder="1" applyAlignment="1">
      <alignment horizontal="center"/>
    </xf>
    <xf numFmtId="164" fontId="23" fillId="0" borderId="6" xfId="0" applyFont="1" applyBorder="1" applyAlignment="1">
      <alignment horizontal="center"/>
    </xf>
    <xf numFmtId="164" fontId="0" fillId="3" borderId="24" xfId="0" applyFill="1" applyBorder="1" applyAlignment="1">
      <alignment horizontal="center"/>
    </xf>
    <xf numFmtId="164" fontId="0" fillId="3" borderId="25" xfId="0" applyFill="1" applyBorder="1" applyAlignment="1">
      <alignment horizontal="center"/>
    </xf>
    <xf numFmtId="164" fontId="1" fillId="3" borderId="25" xfId="0" applyFont="1" applyFill="1" applyBorder="1" applyAlignment="1">
      <alignment horizontal="center"/>
    </xf>
    <xf numFmtId="164" fontId="0" fillId="3" borderId="6" xfId="0" applyFont="1" applyFill="1" applyBorder="1" applyAlignment="1">
      <alignment horizontal="center"/>
    </xf>
    <xf numFmtId="164" fontId="0" fillId="3" borderId="26" xfId="0" applyFill="1" applyBorder="1" applyAlignment="1">
      <alignment horizontal="center"/>
    </xf>
    <xf numFmtId="164" fontId="28" fillId="3" borderId="10" xfId="0" applyFont="1" applyFill="1" applyBorder="1" applyAlignment="1">
      <alignment horizontal="center"/>
    </xf>
    <xf numFmtId="164" fontId="28" fillId="3" borderId="0" xfId="0" applyFont="1" applyFill="1" applyBorder="1" applyAlignment="1">
      <alignment horizontal="center"/>
    </xf>
    <xf numFmtId="164" fontId="28" fillId="3" borderId="4" xfId="0" applyFont="1" applyFill="1" applyBorder="1" applyAlignment="1">
      <alignment horizontal="center"/>
    </xf>
    <xf numFmtId="164" fontId="0" fillId="3" borderId="4" xfId="0" applyFill="1" applyBorder="1" applyAlignment="1">
      <alignment/>
    </xf>
    <xf numFmtId="164" fontId="33" fillId="3" borderId="4" xfId="0" applyFont="1" applyFill="1" applyBorder="1" applyAlignment="1">
      <alignment horizontal="center"/>
    </xf>
    <xf numFmtId="164" fontId="34" fillId="3" borderId="4" xfId="0" applyFont="1" applyFill="1" applyBorder="1" applyAlignment="1">
      <alignment horizontal="center"/>
    </xf>
    <xf numFmtId="164" fontId="35" fillId="3" borderId="4" xfId="0" applyFont="1" applyFill="1" applyBorder="1" applyAlignment="1">
      <alignment horizontal="center"/>
    </xf>
    <xf numFmtId="164" fontId="28" fillId="3" borderId="27" xfId="0" applyFont="1" applyFill="1" applyBorder="1" applyAlignment="1">
      <alignment horizontal="center"/>
    </xf>
    <xf numFmtId="164" fontId="2" fillId="3" borderId="11" xfId="0" applyFont="1" applyFill="1" applyBorder="1" applyAlignment="1">
      <alignment horizontal="center"/>
    </xf>
    <xf numFmtId="164" fontId="2" fillId="3" borderId="4" xfId="0" applyFont="1" applyFill="1" applyBorder="1" applyAlignment="1">
      <alignment horizontal="center"/>
    </xf>
    <xf numFmtId="164" fontId="33" fillId="3" borderId="5" xfId="0" applyFont="1" applyFill="1" applyBorder="1" applyAlignment="1">
      <alignment horizontal="center"/>
    </xf>
    <xf numFmtId="164" fontId="0" fillId="3" borderId="28" xfId="0" applyFont="1" applyFill="1" applyBorder="1" applyAlignment="1">
      <alignment horizontal="center"/>
    </xf>
    <xf numFmtId="164" fontId="35" fillId="3" borderId="28" xfId="0" applyFont="1" applyFill="1" applyBorder="1" applyAlignment="1">
      <alignment horizontal="center"/>
    </xf>
    <xf numFmtId="164" fontId="28" fillId="3" borderId="28" xfId="0" applyFont="1" applyFill="1" applyBorder="1" applyAlignment="1">
      <alignment horizontal="center"/>
    </xf>
    <xf numFmtId="164" fontId="28" fillId="3" borderId="29" xfId="0" applyFont="1" applyFill="1" applyBorder="1" applyAlignment="1">
      <alignment horizontal="center"/>
    </xf>
    <xf numFmtId="164" fontId="33" fillId="3" borderId="27" xfId="0" applyFont="1" applyFill="1" applyBorder="1" applyAlignment="1">
      <alignment horizontal="center"/>
    </xf>
    <xf numFmtId="164" fontId="0" fillId="3" borderId="29" xfId="0" applyFont="1" applyFill="1" applyBorder="1" applyAlignment="1">
      <alignment horizontal="center"/>
    </xf>
    <xf numFmtId="164" fontId="28" fillId="3" borderId="0" xfId="0" applyFont="1" applyFill="1" applyAlignment="1">
      <alignment/>
    </xf>
    <xf numFmtId="164" fontId="0" fillId="3" borderId="11" xfId="0" applyFont="1" applyFill="1" applyBorder="1" applyAlignment="1">
      <alignment horizontal="center"/>
    </xf>
    <xf numFmtId="164" fontId="2" fillId="3" borderId="5" xfId="0" applyFont="1" applyFill="1" applyBorder="1" applyAlignment="1">
      <alignment horizontal="center"/>
    </xf>
    <xf numFmtId="164" fontId="0" fillId="3" borderId="0" xfId="0" applyFont="1" applyFill="1" applyAlignment="1">
      <alignment/>
    </xf>
    <xf numFmtId="164" fontId="0" fillId="2" borderId="0" xfId="0" applyFill="1" applyAlignment="1">
      <alignment/>
    </xf>
    <xf numFmtId="164" fontId="28" fillId="3" borderId="11" xfId="0" applyFont="1" applyFill="1" applyBorder="1" applyAlignment="1">
      <alignment horizontal="center"/>
    </xf>
    <xf numFmtId="164" fontId="0" fillId="2" borderId="0" xfId="0" applyFont="1" applyFill="1" applyAlignment="1">
      <alignment/>
    </xf>
    <xf numFmtId="164" fontId="33" fillId="3" borderId="6" xfId="0" applyFont="1" applyFill="1" applyBorder="1" applyAlignment="1">
      <alignment horizontal="center"/>
    </xf>
    <xf numFmtId="164" fontId="28" fillId="3" borderId="7" xfId="0" applyFont="1" applyFill="1" applyBorder="1" applyAlignment="1">
      <alignment horizontal="center"/>
    </xf>
    <xf numFmtId="164" fontId="28" fillId="3" borderId="6" xfId="0" applyFont="1" applyFill="1" applyBorder="1" applyAlignment="1">
      <alignment horizontal="center"/>
    </xf>
    <xf numFmtId="164" fontId="2" fillId="3" borderId="30" xfId="0" applyFont="1" applyFill="1" applyBorder="1" applyAlignment="1">
      <alignment horizontal="center"/>
    </xf>
    <xf numFmtId="164" fontId="34" fillId="3" borderId="6" xfId="0" applyFont="1" applyFill="1" applyBorder="1" applyAlignment="1">
      <alignment horizontal="center"/>
    </xf>
    <xf numFmtId="164" fontId="28" fillId="3" borderId="31" xfId="0" applyFont="1" applyFill="1" applyBorder="1" applyAlignment="1">
      <alignment horizontal="center"/>
    </xf>
    <xf numFmtId="164" fontId="35" fillId="3" borderId="6" xfId="0" applyFont="1" applyFill="1" applyBorder="1" applyAlignment="1">
      <alignment horizontal="center"/>
    </xf>
    <xf numFmtId="164" fontId="2" fillId="3" borderId="26" xfId="0" applyFont="1" applyFill="1" applyBorder="1" applyAlignment="1">
      <alignment horizontal="center"/>
    </xf>
    <xf numFmtId="164" fontId="23" fillId="3" borderId="4" xfId="0" applyFont="1" applyFill="1" applyBorder="1" applyAlignment="1">
      <alignment horizontal="center"/>
    </xf>
    <xf numFmtId="164" fontId="0" fillId="3" borderId="0" xfId="0" applyFill="1" applyBorder="1" applyAlignment="1">
      <alignment horizontal="center"/>
    </xf>
    <xf numFmtId="164" fontId="0" fillId="3" borderId="0" xfId="0" applyFont="1" applyFill="1" applyBorder="1" applyAlignment="1">
      <alignment/>
    </xf>
    <xf numFmtId="164" fontId="36" fillId="3" borderId="4" xfId="0" applyFont="1" applyFill="1" applyBorder="1" applyAlignment="1">
      <alignment horizontal="center"/>
    </xf>
    <xf numFmtId="164" fontId="37" fillId="3" borderId="4" xfId="0" applyFont="1" applyFill="1" applyBorder="1" applyAlignment="1">
      <alignment horizontal="center"/>
    </xf>
    <xf numFmtId="164" fontId="38" fillId="3" borderId="4" xfId="0" applyFont="1" applyFill="1" applyBorder="1" applyAlignment="1">
      <alignment horizontal="center"/>
    </xf>
    <xf numFmtId="164" fontId="38" fillId="3" borderId="0" xfId="0" applyFont="1" applyFill="1" applyBorder="1" applyAlignment="1">
      <alignment horizontal="center"/>
    </xf>
    <xf numFmtId="164" fontId="34" fillId="3" borderId="0" xfId="0" applyFont="1" applyFill="1" applyBorder="1" applyAlignment="1">
      <alignment horizontal="center"/>
    </xf>
    <xf numFmtId="164" fontId="1" fillId="3" borderId="4" xfId="0" applyFont="1" applyFill="1" applyBorder="1" applyAlignment="1">
      <alignment horizontal="center"/>
    </xf>
    <xf numFmtId="164" fontId="19" fillId="3" borderId="4" xfId="0" applyFont="1" applyFill="1" applyBorder="1" applyAlignment="1">
      <alignment horizontal="center"/>
    </xf>
    <xf numFmtId="164" fontId="39" fillId="3" borderId="4" xfId="0" applyFont="1" applyFill="1" applyBorder="1" applyAlignment="1">
      <alignment horizontal="center"/>
    </xf>
    <xf numFmtId="164" fontId="2" fillId="0" borderId="32" xfId="0" applyFont="1" applyBorder="1" applyAlignment="1">
      <alignment horizontal="center"/>
    </xf>
    <xf numFmtId="164" fontId="23" fillId="3" borderId="0" xfId="0" applyFont="1" applyFill="1" applyBorder="1" applyAlignment="1">
      <alignment horizontal="center"/>
    </xf>
    <xf numFmtId="164" fontId="2" fillId="3" borderId="0" xfId="0" applyFont="1" applyFill="1" applyBorder="1" applyAlignment="1">
      <alignment horizontal="center"/>
    </xf>
    <xf numFmtId="164" fontId="40" fillId="3" borderId="0" xfId="0" applyFont="1" applyFill="1" applyBorder="1" applyAlignment="1">
      <alignment horizontal="center"/>
    </xf>
    <xf numFmtId="164" fontId="7" fillId="3" borderId="0" xfId="0" applyFont="1" applyFill="1" applyBorder="1" applyAlignment="1">
      <alignment horizontal="center"/>
    </xf>
    <xf numFmtId="164" fontId="19" fillId="3" borderId="0" xfId="0" applyFont="1" applyFill="1" applyAlignment="1">
      <alignment/>
    </xf>
    <xf numFmtId="164" fontId="0" fillId="0" borderId="0" xfId="0" applyBorder="1" applyAlignment="1">
      <alignment horizontal="center" vertical="top" wrapText="1"/>
    </xf>
    <xf numFmtId="164" fontId="41" fillId="0" borderId="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800080"/>
      </font>
      <fill>
        <patternFill patternType="solid">
          <fgColor rgb="FF9999FF"/>
          <bgColor rgb="FFCC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180975</xdr:colOff>
      <xdr:row>3</xdr:row>
      <xdr:rowOff>66675</xdr:rowOff>
    </xdr:to>
    <xdr:sp fLocksText="0">
      <xdr:nvSpPr>
        <xdr:cNvPr id="1" name="ZoneTexte 1"/>
        <xdr:cNvSpPr txBox="1">
          <a:spLocks noChangeArrowheads="1"/>
        </xdr:cNvSpPr>
      </xdr:nvSpPr>
      <xdr:spPr>
        <a:xfrm>
          <a:off x="333375" y="323850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2</xdr:col>
      <xdr:colOff>180975</xdr:colOff>
      <xdr:row>3</xdr:row>
      <xdr:rowOff>95250</xdr:rowOff>
    </xdr:to>
    <xdr:sp fLocksText="0">
      <xdr:nvSpPr>
        <xdr:cNvPr id="1" name="ZoneTexte 1"/>
        <xdr:cNvSpPr txBox="1">
          <a:spLocks noChangeArrowheads="1"/>
        </xdr:cNvSpPr>
      </xdr:nvSpPr>
      <xdr:spPr>
        <a:xfrm>
          <a:off x="2105025" y="314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180975</xdr:colOff>
      <xdr:row>3</xdr:row>
      <xdr:rowOff>95250</xdr:rowOff>
    </xdr:to>
    <xdr:sp fLocksText="0">
      <xdr:nvSpPr>
        <xdr:cNvPr id="2" name="ZoneTexte 2"/>
        <xdr:cNvSpPr txBox="1">
          <a:spLocks noChangeArrowheads="1"/>
        </xdr:cNvSpPr>
      </xdr:nvSpPr>
      <xdr:spPr>
        <a:xfrm>
          <a:off x="2105025" y="314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180975</xdr:colOff>
      <xdr:row>3</xdr:row>
      <xdr:rowOff>95250</xdr:rowOff>
    </xdr:to>
    <xdr:sp fLocksText="0">
      <xdr:nvSpPr>
        <xdr:cNvPr id="3" name="ZoneTexte 3"/>
        <xdr:cNvSpPr txBox="1">
          <a:spLocks noChangeArrowheads="1"/>
        </xdr:cNvSpPr>
      </xdr:nvSpPr>
      <xdr:spPr>
        <a:xfrm>
          <a:off x="2105025" y="314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180975</xdr:colOff>
      <xdr:row>13</xdr:row>
      <xdr:rowOff>95250</xdr:rowOff>
    </xdr:to>
    <xdr:sp fLocksText="0">
      <xdr:nvSpPr>
        <xdr:cNvPr id="4" name="ZoneTexte 4"/>
        <xdr:cNvSpPr txBox="1">
          <a:spLocks noChangeArrowheads="1"/>
        </xdr:cNvSpPr>
      </xdr:nvSpPr>
      <xdr:spPr>
        <a:xfrm>
          <a:off x="2105025" y="19335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161925</xdr:rowOff>
    </xdr:from>
    <xdr:to>
      <xdr:col>2</xdr:col>
      <xdr:colOff>180975</xdr:colOff>
      <xdr:row>14</xdr:row>
      <xdr:rowOff>85725</xdr:rowOff>
    </xdr:to>
    <xdr:sp fLocksText="0">
      <xdr:nvSpPr>
        <xdr:cNvPr id="5" name="ZoneTexte 5"/>
        <xdr:cNvSpPr txBox="1">
          <a:spLocks noChangeArrowheads="1"/>
        </xdr:cNvSpPr>
      </xdr:nvSpPr>
      <xdr:spPr>
        <a:xfrm>
          <a:off x="2105025" y="20955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161925</xdr:rowOff>
    </xdr:from>
    <xdr:to>
      <xdr:col>2</xdr:col>
      <xdr:colOff>180975</xdr:colOff>
      <xdr:row>14</xdr:row>
      <xdr:rowOff>85725</xdr:rowOff>
    </xdr:to>
    <xdr:sp fLocksText="0">
      <xdr:nvSpPr>
        <xdr:cNvPr id="6" name="ZoneTexte 6"/>
        <xdr:cNvSpPr txBox="1">
          <a:spLocks noChangeArrowheads="1"/>
        </xdr:cNvSpPr>
      </xdr:nvSpPr>
      <xdr:spPr>
        <a:xfrm>
          <a:off x="2105025" y="20955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161925</xdr:rowOff>
    </xdr:from>
    <xdr:to>
      <xdr:col>2</xdr:col>
      <xdr:colOff>180975</xdr:colOff>
      <xdr:row>14</xdr:row>
      <xdr:rowOff>85725</xdr:rowOff>
    </xdr:to>
    <xdr:sp fLocksText="0">
      <xdr:nvSpPr>
        <xdr:cNvPr id="7" name="ZoneTexte 7"/>
        <xdr:cNvSpPr txBox="1">
          <a:spLocks noChangeArrowheads="1"/>
        </xdr:cNvSpPr>
      </xdr:nvSpPr>
      <xdr:spPr>
        <a:xfrm>
          <a:off x="2105025" y="20955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161925</xdr:rowOff>
    </xdr:from>
    <xdr:to>
      <xdr:col>2</xdr:col>
      <xdr:colOff>180975</xdr:colOff>
      <xdr:row>14</xdr:row>
      <xdr:rowOff>85725</xdr:rowOff>
    </xdr:to>
    <xdr:sp fLocksText="0">
      <xdr:nvSpPr>
        <xdr:cNvPr id="8" name="ZoneTexte 8"/>
        <xdr:cNvSpPr txBox="1">
          <a:spLocks noChangeArrowheads="1"/>
        </xdr:cNvSpPr>
      </xdr:nvSpPr>
      <xdr:spPr>
        <a:xfrm>
          <a:off x="2105025" y="2095500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1</xdr:col>
      <xdr:colOff>180975</xdr:colOff>
      <xdr:row>16</xdr:row>
      <xdr:rowOff>66675</xdr:rowOff>
    </xdr:to>
    <xdr:sp fLocksText="0">
      <xdr:nvSpPr>
        <xdr:cNvPr id="1" name="ZoneTexte 1"/>
        <xdr:cNvSpPr txBox="1">
          <a:spLocks noChangeArrowheads="1"/>
        </xdr:cNvSpPr>
      </xdr:nvSpPr>
      <xdr:spPr>
        <a:xfrm>
          <a:off x="333375" y="2743200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180975</xdr:colOff>
      <xdr:row>1</xdr:row>
      <xdr:rowOff>57150</xdr:rowOff>
    </xdr:to>
    <xdr:sp fLocksText="0">
      <xdr:nvSpPr>
        <xdr:cNvPr id="2" name="ZoneTexte 2"/>
        <xdr:cNvSpPr txBox="1">
          <a:spLocks noChangeArrowheads="1"/>
        </xdr:cNvSpPr>
      </xdr:nvSpPr>
      <xdr:spPr>
        <a:xfrm>
          <a:off x="333375" y="0"/>
          <a:ext cx="180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43"/>
  <sheetViews>
    <sheetView showFormulas="1" workbookViewId="0" topLeftCell="A1">
      <selection activeCell="O19" sqref="O19"/>
    </sheetView>
  </sheetViews>
  <sheetFormatPr defaultColWidth="11.421875" defaultRowHeight="12.75"/>
  <cols>
    <col min="1" max="1" width="5.00390625" style="1" customWidth="1"/>
    <col min="2" max="2" width="13.57421875" style="1" customWidth="1"/>
    <col min="3" max="3" width="13.7109375" style="2" customWidth="1"/>
    <col min="4" max="4" width="20.140625" style="2" customWidth="1"/>
    <col min="5" max="5" width="7.7109375" style="3" customWidth="1"/>
    <col min="6" max="6" width="7.140625" style="4" customWidth="1"/>
    <col min="7" max="7" width="7.00390625" style="4" customWidth="1"/>
    <col min="8" max="8" width="6.8515625" style="4" customWidth="1"/>
    <col min="9" max="9" width="6.7109375" style="4" customWidth="1"/>
    <col min="10" max="10" width="8.140625" style="4" customWidth="1"/>
    <col min="11" max="11" width="7.28125" style="5" customWidth="1"/>
    <col min="12" max="12" width="7.57421875" style="0" customWidth="1"/>
    <col min="13" max="13" width="6.28125" style="5" customWidth="1"/>
    <col min="14" max="14" width="6.8515625" style="5" customWidth="1"/>
    <col min="15" max="15" width="5.7109375" style="6" customWidth="1"/>
    <col min="16" max="16" width="8.7109375" style="4" customWidth="1"/>
    <col min="17" max="17" width="8.57421875" style="7" customWidth="1"/>
    <col min="18" max="18" width="8.7109375" style="8" customWidth="1"/>
    <col min="19" max="19" width="7.00390625" style="5" customWidth="1"/>
  </cols>
  <sheetData>
    <row r="3" spans="1:16" s="14" customFormat="1" ht="12.75">
      <c r="A3" s="9"/>
      <c r="B3" s="9"/>
      <c r="C3" s="10"/>
      <c r="D3" s="10"/>
      <c r="E3" s="11"/>
      <c r="F3" s="10"/>
      <c r="G3" s="10"/>
      <c r="H3" s="10"/>
      <c r="I3" s="10"/>
      <c r="J3" s="10"/>
      <c r="K3" s="10"/>
      <c r="L3" s="12"/>
      <c r="M3" s="12"/>
      <c r="N3" s="13"/>
      <c r="O3" s="12"/>
      <c r="P3" s="10"/>
    </row>
    <row r="4" spans="1:19" ht="21" customHeight="1">
      <c r="A4" s="4"/>
      <c r="B4" s="15" t="s">
        <v>0</v>
      </c>
      <c r="C4" s="16"/>
      <c r="D4"/>
      <c r="E4" s="17"/>
      <c r="F4" s="17"/>
      <c r="G4" s="18" t="s">
        <v>1</v>
      </c>
      <c r="H4" s="19"/>
      <c r="I4" s="20"/>
      <c r="J4" s="17"/>
      <c r="K4" s="17"/>
      <c r="L4" s="17"/>
      <c r="M4" s="18" t="s">
        <v>2</v>
      </c>
      <c r="N4" s="19"/>
      <c r="O4" s="17"/>
      <c r="P4" s="17"/>
      <c r="Q4" s="4"/>
      <c r="R4"/>
      <c r="S4"/>
    </row>
    <row r="5" spans="1:19" ht="12.75">
      <c r="A5" s="4"/>
      <c r="B5" s="17"/>
      <c r="C5" s="17"/>
      <c r="D5"/>
      <c r="E5"/>
      <c r="F5"/>
      <c r="G5"/>
      <c r="H5"/>
      <c r="I5"/>
      <c r="J5"/>
      <c r="K5"/>
      <c r="M5"/>
      <c r="N5"/>
      <c r="O5"/>
      <c r="P5"/>
      <c r="Q5" s="4"/>
      <c r="R5"/>
      <c r="S5"/>
    </row>
    <row r="6" spans="1:19" ht="12.75">
      <c r="A6" s="21"/>
      <c r="B6" s="22" t="s">
        <v>3</v>
      </c>
      <c r="C6" s="22" t="s">
        <v>4</v>
      </c>
      <c r="D6" s="23" t="s">
        <v>5</v>
      </c>
      <c r="E6" s="24" t="s">
        <v>6</v>
      </c>
      <c r="F6" s="24" t="s">
        <v>7</v>
      </c>
      <c r="G6" s="24" t="s">
        <v>8</v>
      </c>
      <c r="H6" s="24" t="s">
        <v>9</v>
      </c>
      <c r="I6" s="24" t="s">
        <v>10</v>
      </c>
      <c r="J6" s="24" t="s">
        <v>11</v>
      </c>
      <c r="K6" s="24" t="s">
        <v>6</v>
      </c>
      <c r="L6" s="24" t="s">
        <v>7</v>
      </c>
      <c r="M6" s="24" t="s">
        <v>8</v>
      </c>
      <c r="N6" s="24" t="s">
        <v>9</v>
      </c>
      <c r="O6" s="24" t="s">
        <v>10</v>
      </c>
      <c r="P6" s="24" t="s">
        <v>11</v>
      </c>
      <c r="Q6" s="25" t="s">
        <v>11</v>
      </c>
      <c r="R6"/>
      <c r="S6"/>
    </row>
    <row r="7" spans="1:19" ht="15" customHeight="1">
      <c r="A7" s="26"/>
      <c r="B7" s="26"/>
      <c r="C7" s="27"/>
      <c r="D7" s="27"/>
      <c r="E7" s="28">
        <v>7</v>
      </c>
      <c r="F7" s="28">
        <v>7</v>
      </c>
      <c r="G7" s="28">
        <v>10</v>
      </c>
      <c r="H7" s="28">
        <v>10</v>
      </c>
      <c r="I7" s="28"/>
      <c r="J7" s="29">
        <f>SUM(E7+F7+G7+H7-I7)</f>
        <v>34</v>
      </c>
      <c r="K7" s="28">
        <v>7</v>
      </c>
      <c r="L7" s="28">
        <v>7</v>
      </c>
      <c r="M7" s="28">
        <v>10</v>
      </c>
      <c r="N7" s="28">
        <v>10</v>
      </c>
      <c r="O7" s="28"/>
      <c r="P7" s="28">
        <f>SUM(K7+L7+M7+N7-O7)</f>
        <v>34</v>
      </c>
      <c r="Q7" s="30">
        <f>SUM(J7+P7)</f>
        <v>68</v>
      </c>
      <c r="R7"/>
      <c r="S7"/>
    </row>
    <row r="8" spans="1:19" ht="15" customHeight="1">
      <c r="A8" s="26"/>
      <c r="B8" s="26"/>
      <c r="C8" s="27"/>
      <c r="D8" s="27"/>
      <c r="E8" s="31"/>
      <c r="F8" s="32"/>
      <c r="G8" s="32"/>
      <c r="H8" s="32"/>
      <c r="I8" s="32"/>
      <c r="J8" s="33"/>
      <c r="K8" s="34"/>
      <c r="L8" s="35"/>
      <c r="M8" s="34"/>
      <c r="N8" s="34"/>
      <c r="O8" s="36"/>
      <c r="P8" s="32"/>
      <c r="Q8" s="34"/>
      <c r="R8"/>
      <c r="S8"/>
    </row>
    <row r="9" spans="1:17" s="43" customFormat="1" ht="15" customHeight="1">
      <c r="A9" s="37">
        <v>1</v>
      </c>
      <c r="B9" s="38" t="s">
        <v>12</v>
      </c>
      <c r="C9" s="39" t="s">
        <v>13</v>
      </c>
      <c r="D9" s="40" t="s">
        <v>14</v>
      </c>
      <c r="E9" s="41">
        <v>2.1</v>
      </c>
      <c r="F9" s="41">
        <v>2.8</v>
      </c>
      <c r="G9" s="41">
        <v>5.7</v>
      </c>
      <c r="H9" s="41">
        <v>7.3</v>
      </c>
      <c r="I9" s="41"/>
      <c r="J9" s="42">
        <v>17.9</v>
      </c>
      <c r="K9" s="41">
        <v>3.4</v>
      </c>
      <c r="L9" s="41">
        <v>4.3</v>
      </c>
      <c r="M9" s="41">
        <v>6.133</v>
      </c>
      <c r="N9" s="41">
        <v>7.166</v>
      </c>
      <c r="O9" s="41"/>
      <c r="P9" s="42">
        <v>20.999</v>
      </c>
      <c r="Q9" s="42">
        <v>38.899</v>
      </c>
    </row>
    <row r="10" spans="1:17" s="46" customFormat="1" ht="15" customHeight="1">
      <c r="A10" s="37">
        <v>2</v>
      </c>
      <c r="B10" s="44" t="s">
        <v>15</v>
      </c>
      <c r="C10" s="44" t="s">
        <v>16</v>
      </c>
      <c r="D10" s="45" t="s">
        <v>17</v>
      </c>
      <c r="E10" s="41">
        <v>1.75</v>
      </c>
      <c r="F10" s="41">
        <v>2.6</v>
      </c>
      <c r="G10" s="41">
        <v>6.966</v>
      </c>
      <c r="H10" s="41">
        <v>7.133</v>
      </c>
      <c r="I10" s="41"/>
      <c r="J10" s="42">
        <v>17.949</v>
      </c>
      <c r="K10" s="41">
        <v>1.9</v>
      </c>
      <c r="L10" s="41">
        <v>4.25</v>
      </c>
      <c r="M10" s="41">
        <v>7.3</v>
      </c>
      <c r="N10" s="41">
        <v>7.3</v>
      </c>
      <c r="O10" s="41">
        <v>-0.5</v>
      </c>
      <c r="P10" s="42">
        <v>20.25</v>
      </c>
      <c r="Q10" s="42">
        <v>38.199</v>
      </c>
    </row>
    <row r="11" spans="1:17" s="47" customFormat="1" ht="15" customHeight="1">
      <c r="A11" s="37">
        <v>3</v>
      </c>
      <c r="B11" s="38" t="s">
        <v>18</v>
      </c>
      <c r="C11" s="39" t="s">
        <v>19</v>
      </c>
      <c r="D11" s="40" t="s">
        <v>14</v>
      </c>
      <c r="E11" s="41">
        <v>1.95</v>
      </c>
      <c r="F11" s="41">
        <v>3.35</v>
      </c>
      <c r="G11" s="41">
        <v>6.566</v>
      </c>
      <c r="H11" s="41">
        <v>6.7</v>
      </c>
      <c r="I11" s="41">
        <v>-0.05</v>
      </c>
      <c r="J11" s="42">
        <v>18.515</v>
      </c>
      <c r="K11" s="41">
        <v>2.6</v>
      </c>
      <c r="L11" s="41">
        <v>3.7</v>
      </c>
      <c r="M11" s="41">
        <v>6.1</v>
      </c>
      <c r="N11" s="41">
        <v>7.1</v>
      </c>
      <c r="O11" s="41">
        <v>-0.30000000000000004</v>
      </c>
      <c r="P11" s="42">
        <v>19.2</v>
      </c>
      <c r="Q11" s="42">
        <v>37.715</v>
      </c>
    </row>
    <row r="12" spans="1:17" s="43" customFormat="1" ht="15" customHeight="1">
      <c r="A12" s="37">
        <v>4</v>
      </c>
      <c r="B12" s="38" t="s">
        <v>20</v>
      </c>
      <c r="C12" s="44" t="s">
        <v>21</v>
      </c>
      <c r="D12" s="48" t="s">
        <v>22</v>
      </c>
      <c r="E12" s="41">
        <v>0.15</v>
      </c>
      <c r="F12" s="41">
        <v>2.1</v>
      </c>
      <c r="G12" s="41">
        <v>5.1</v>
      </c>
      <c r="H12" s="41">
        <v>5.1</v>
      </c>
      <c r="I12" s="41"/>
      <c r="J12" s="42">
        <v>12.45</v>
      </c>
      <c r="K12" s="41">
        <v>2.8</v>
      </c>
      <c r="L12" s="41">
        <v>3.5</v>
      </c>
      <c r="M12" s="41">
        <v>5.1</v>
      </c>
      <c r="N12" s="41">
        <v>6.633</v>
      </c>
      <c r="O12" s="41">
        <v>-0.30000000000000004</v>
      </c>
      <c r="P12" s="42">
        <v>17.733</v>
      </c>
      <c r="Q12" s="42">
        <v>30.183</v>
      </c>
    </row>
    <row r="13" spans="1:17" s="46" customFormat="1" ht="15" customHeight="1">
      <c r="A13" s="37">
        <v>5</v>
      </c>
      <c r="B13" s="39" t="s">
        <v>23</v>
      </c>
      <c r="C13" s="39" t="s">
        <v>24</v>
      </c>
      <c r="D13" s="39" t="s">
        <v>25</v>
      </c>
      <c r="E13" s="41">
        <v>0</v>
      </c>
      <c r="F13" s="41">
        <v>1.1</v>
      </c>
      <c r="G13" s="41">
        <v>4.1</v>
      </c>
      <c r="H13" s="41">
        <v>6.2</v>
      </c>
      <c r="I13" s="41"/>
      <c r="J13" s="42">
        <v>11.4</v>
      </c>
      <c r="K13" s="41">
        <v>2.05</v>
      </c>
      <c r="L13" s="41">
        <v>3.25</v>
      </c>
      <c r="M13" s="41">
        <v>5.633</v>
      </c>
      <c r="N13" s="41">
        <v>6.8</v>
      </c>
      <c r="O13" s="41"/>
      <c r="P13" s="42">
        <v>17.733</v>
      </c>
      <c r="Q13" s="42">
        <v>29.133</v>
      </c>
    </row>
    <row r="14" spans="1:17" s="43" customFormat="1" ht="15" customHeight="1">
      <c r="A14" s="49">
        <v>6</v>
      </c>
      <c r="B14" s="50" t="s">
        <v>26</v>
      </c>
      <c r="C14" s="50" t="s">
        <v>27</v>
      </c>
      <c r="D14" s="51" t="s">
        <v>28</v>
      </c>
      <c r="E14" s="52">
        <v>1</v>
      </c>
      <c r="F14" s="52">
        <v>3.05</v>
      </c>
      <c r="G14" s="52">
        <v>4.266</v>
      </c>
      <c r="H14" s="52">
        <v>5.833</v>
      </c>
      <c r="I14" s="52"/>
      <c r="J14" s="53">
        <v>14.149</v>
      </c>
      <c r="K14" s="52">
        <v>0.3</v>
      </c>
      <c r="L14" s="52">
        <v>3.2</v>
      </c>
      <c r="M14" s="52">
        <v>5.066</v>
      </c>
      <c r="N14" s="52">
        <v>5.566</v>
      </c>
      <c r="O14" s="52">
        <v>-0.30000000000000004</v>
      </c>
      <c r="P14" s="53">
        <v>13.832</v>
      </c>
      <c r="Q14" s="53">
        <v>27.981</v>
      </c>
    </row>
    <row r="15" spans="1:23" ht="15" customHeight="1">
      <c r="A15" s="4"/>
      <c r="B15" s="54"/>
      <c r="C15" s="54"/>
      <c r="D15" s="54"/>
      <c r="E15"/>
      <c r="F15"/>
      <c r="G15"/>
      <c r="H15"/>
      <c r="I15"/>
      <c r="K15"/>
      <c r="M15"/>
      <c r="N15"/>
      <c r="O15"/>
      <c r="P15"/>
      <c r="Q15"/>
      <c r="R15"/>
      <c r="S15"/>
      <c r="W15" s="4"/>
    </row>
    <row r="22" spans="1:19" s="2" customFormat="1" ht="15" customHeight="1">
      <c r="A22" s="55"/>
      <c r="B22" s="56"/>
      <c r="C22" s="57"/>
      <c r="D22" s="56"/>
      <c r="E22" s="58"/>
      <c r="F22" s="58"/>
      <c r="G22" s="58"/>
      <c r="H22" s="58"/>
      <c r="I22" s="59"/>
      <c r="J22" s="60"/>
      <c r="K22" s="61"/>
      <c r="L22" s="61"/>
      <c r="M22" s="61"/>
      <c r="N22" s="61"/>
      <c r="O22" s="62"/>
      <c r="P22" s="60"/>
      <c r="Q22" s="60"/>
      <c r="S22"/>
    </row>
    <row r="23" spans="1:19" s="2" customFormat="1" ht="15" customHeight="1">
      <c r="A23" s="55"/>
      <c r="B23" s="63"/>
      <c r="C23" s="57"/>
      <c r="D23" s="57"/>
      <c r="E23" s="59"/>
      <c r="F23" s="59"/>
      <c r="G23" s="59"/>
      <c r="H23" s="59"/>
      <c r="I23" s="64"/>
      <c r="J23" s="60"/>
      <c r="K23" s="59"/>
      <c r="L23" s="59"/>
      <c r="M23" s="59"/>
      <c r="N23" s="59"/>
      <c r="O23" s="59"/>
      <c r="P23" s="60"/>
      <c r="Q23" s="60"/>
      <c r="S23"/>
    </row>
    <row r="24" spans="1:19" s="2" customFormat="1" ht="15" customHeight="1">
      <c r="A24" s="55"/>
      <c r="B24" s="63"/>
      <c r="C24" s="57"/>
      <c r="D24" s="63"/>
      <c r="E24" s="58"/>
      <c r="F24" s="58"/>
      <c r="G24" s="58"/>
      <c r="H24" s="58"/>
      <c r="I24" s="59"/>
      <c r="J24" s="60"/>
      <c r="K24" s="61"/>
      <c r="L24" s="61"/>
      <c r="M24" s="61"/>
      <c r="N24" s="61"/>
      <c r="O24" s="62"/>
      <c r="P24" s="60"/>
      <c r="Q24" s="60"/>
      <c r="S24"/>
    </row>
    <row r="25" spans="1:19" s="2" customFormat="1" ht="15" customHeight="1">
      <c r="A25" s="55"/>
      <c r="B25" s="63"/>
      <c r="C25" s="57"/>
      <c r="D25" s="63"/>
      <c r="E25" s="59"/>
      <c r="F25" s="59"/>
      <c r="G25" s="59"/>
      <c r="H25" s="59"/>
      <c r="I25" s="64"/>
      <c r="J25" s="60"/>
      <c r="K25" s="65"/>
      <c r="L25" s="65"/>
      <c r="M25" s="65"/>
      <c r="N25" s="65"/>
      <c r="O25" s="64"/>
      <c r="P25" s="60"/>
      <c r="Q25" s="60"/>
      <c r="S25"/>
    </row>
    <row r="26" spans="1:19" s="2" customFormat="1" ht="15" customHeight="1">
      <c r="A26" s="55"/>
      <c r="B26" s="66"/>
      <c r="C26" s="57"/>
      <c r="D26" s="66"/>
      <c r="E26" s="58"/>
      <c r="F26" s="58"/>
      <c r="G26" s="58"/>
      <c r="H26" s="58"/>
      <c r="I26" s="59"/>
      <c r="J26" s="60"/>
      <c r="K26" s="61"/>
      <c r="L26" s="61"/>
      <c r="M26" s="61"/>
      <c r="N26" s="61"/>
      <c r="O26" s="62"/>
      <c r="P26" s="60"/>
      <c r="Q26" s="60"/>
      <c r="S26"/>
    </row>
    <row r="27" spans="1:19" s="2" customFormat="1" ht="15" customHeight="1">
      <c r="A27" s="55"/>
      <c r="B27" s="67"/>
      <c r="C27" s="68"/>
      <c r="D27" s="68"/>
      <c r="E27" s="7"/>
      <c r="F27" s="7"/>
      <c r="G27" s="7"/>
      <c r="H27" s="7"/>
      <c r="I27" s="7"/>
      <c r="J27" s="7"/>
      <c r="K27" s="69"/>
      <c r="L27" s="7"/>
      <c r="M27" s="7"/>
      <c r="N27" s="70"/>
      <c r="O27" s="7"/>
      <c r="P27" s="7"/>
      <c r="Q27" s="7"/>
      <c r="S27"/>
    </row>
    <row r="28" spans="1:9" s="2" customFormat="1" ht="15" customHeight="1">
      <c r="A28" s="71"/>
      <c r="B28" s="7"/>
      <c r="C28" s="72"/>
      <c r="D28" s="7"/>
      <c r="E28" s="7"/>
      <c r="F28" s="70"/>
      <c r="G28" s="73"/>
      <c r="H28" s="7"/>
      <c r="I28" s="8"/>
    </row>
    <row r="29" spans="1:10" s="2" customFormat="1" ht="15" customHeight="1">
      <c r="A29" s="74"/>
      <c r="B29" s="72"/>
      <c r="C29" s="7"/>
      <c r="D29" s="7"/>
      <c r="E29" s="70"/>
      <c r="F29" s="73"/>
      <c r="G29" s="7"/>
      <c r="H29" s="16"/>
      <c r="J29"/>
    </row>
    <row r="30" spans="1:10" s="2" customFormat="1" ht="15" customHeight="1">
      <c r="A30" s="74"/>
      <c r="B30" s="72"/>
      <c r="C30" s="7"/>
      <c r="D30" s="7"/>
      <c r="E30" s="70"/>
      <c r="F30" s="73"/>
      <c r="G30" s="7"/>
      <c r="H30" s="16"/>
      <c r="I30" s="5"/>
      <c r="J30"/>
    </row>
    <row r="31" spans="1:19" ht="12.75">
      <c r="A31" s="75"/>
      <c r="B31" s="72"/>
      <c r="C31" s="7"/>
      <c r="D31" s="7"/>
      <c r="E31" s="70"/>
      <c r="F31" s="73"/>
      <c r="G31" s="7"/>
      <c r="H31" s="16"/>
      <c r="I31" s="5"/>
      <c r="J31"/>
      <c r="K31"/>
      <c r="M31"/>
      <c r="N31"/>
      <c r="O31"/>
      <c r="P31"/>
      <c r="Q31"/>
      <c r="R31"/>
      <c r="S31"/>
    </row>
    <row r="32" spans="1:19" ht="12.75">
      <c r="A32" s="75"/>
      <c r="B32" s="7"/>
      <c r="C32" s="72"/>
      <c r="D32" s="7"/>
      <c r="E32" s="7"/>
      <c r="F32" s="70"/>
      <c r="G32" s="73"/>
      <c r="H32" s="7"/>
      <c r="I32" s="8"/>
      <c r="J32" s="5"/>
      <c r="K32"/>
      <c r="M32"/>
      <c r="N32"/>
      <c r="O32"/>
      <c r="P32"/>
      <c r="Q32"/>
      <c r="R32"/>
      <c r="S32"/>
    </row>
    <row r="33" spans="1:19" ht="12.75">
      <c r="A33" s="71"/>
      <c r="B33" s="7"/>
      <c r="C33" s="72"/>
      <c r="D33" s="7"/>
      <c r="E33" s="7"/>
      <c r="F33" s="70"/>
      <c r="G33" s="73"/>
      <c r="H33" s="7"/>
      <c r="I33" s="8"/>
      <c r="J33" s="5"/>
      <c r="K33"/>
      <c r="M33"/>
      <c r="N33"/>
      <c r="O33"/>
      <c r="P33"/>
      <c r="Q33"/>
      <c r="R33"/>
      <c r="S33"/>
    </row>
    <row r="34" spans="1:19" ht="12.75">
      <c r="A34" s="71"/>
      <c r="B34" s="7"/>
      <c r="C34" s="72"/>
      <c r="D34" s="7"/>
      <c r="E34" s="7"/>
      <c r="F34" s="70"/>
      <c r="G34" s="73"/>
      <c r="H34" s="7"/>
      <c r="I34" s="8"/>
      <c r="J34" s="5"/>
      <c r="K34"/>
      <c r="M34"/>
      <c r="N34"/>
      <c r="O34"/>
      <c r="P34"/>
      <c r="Q34"/>
      <c r="R34"/>
      <c r="S34"/>
    </row>
    <row r="35" spans="2:19" ht="12.75">
      <c r="B35" s="5"/>
      <c r="C35"/>
      <c r="D35" s="5"/>
      <c r="E35" s="5"/>
      <c r="F35" s="6"/>
      <c r="H35" s="7"/>
      <c r="I35" s="8"/>
      <c r="J35" s="5"/>
      <c r="K35"/>
      <c r="M35"/>
      <c r="N35"/>
      <c r="O35"/>
      <c r="P35"/>
      <c r="Q35"/>
      <c r="R35"/>
      <c r="S35"/>
    </row>
    <row r="36" spans="2:19" ht="12.75">
      <c r="B36" s="5"/>
      <c r="C36"/>
      <c r="D36" s="5"/>
      <c r="E36" s="5"/>
      <c r="F36" s="6"/>
      <c r="H36" s="7"/>
      <c r="I36" s="8"/>
      <c r="J36" s="5"/>
      <c r="K36"/>
      <c r="M36"/>
      <c r="N36"/>
      <c r="O36"/>
      <c r="P36"/>
      <c r="Q36"/>
      <c r="R36"/>
      <c r="S36"/>
    </row>
    <row r="37" spans="2:19" ht="12.75">
      <c r="B37" s="5"/>
      <c r="C37"/>
      <c r="D37" s="5"/>
      <c r="E37" s="5"/>
      <c r="F37" s="6"/>
      <c r="H37" s="7"/>
      <c r="I37" s="8"/>
      <c r="J37" s="5"/>
      <c r="K37"/>
      <c r="M37"/>
      <c r="N37"/>
      <c r="O37"/>
      <c r="P37"/>
      <c r="Q37"/>
      <c r="R37"/>
      <c r="S37"/>
    </row>
    <row r="38" spans="2:19" ht="12.75">
      <c r="B38" s="5"/>
      <c r="C38"/>
      <c r="D38" s="5"/>
      <c r="E38" s="5"/>
      <c r="F38" s="6"/>
      <c r="H38" s="7"/>
      <c r="I38" s="8"/>
      <c r="J38" s="5"/>
      <c r="K38"/>
      <c r="M38"/>
      <c r="N38"/>
      <c r="O38"/>
      <c r="P38"/>
      <c r="Q38"/>
      <c r="R38"/>
      <c r="S38"/>
    </row>
    <row r="39" spans="2:19" ht="12.75">
      <c r="B39" s="5"/>
      <c r="C39"/>
      <c r="D39" s="5"/>
      <c r="E39" s="5"/>
      <c r="F39" s="6"/>
      <c r="H39" s="7"/>
      <c r="I39" s="8"/>
      <c r="J39" s="5"/>
      <c r="K39"/>
      <c r="M39"/>
      <c r="N39"/>
      <c r="O39"/>
      <c r="P39"/>
      <c r="Q39"/>
      <c r="R39"/>
      <c r="S39"/>
    </row>
    <row r="40" spans="2:19" ht="12.75">
      <c r="B40" s="5"/>
      <c r="C40"/>
      <c r="D40" s="5"/>
      <c r="E40" s="5"/>
      <c r="F40" s="6"/>
      <c r="H40" s="7"/>
      <c r="I40" s="8"/>
      <c r="J40" s="5"/>
      <c r="K40"/>
      <c r="M40"/>
      <c r="N40"/>
      <c r="O40"/>
      <c r="P40"/>
      <c r="Q40"/>
      <c r="R40"/>
      <c r="S40"/>
    </row>
    <row r="41" spans="2:19" ht="12.75">
      <c r="B41" s="5"/>
      <c r="C41"/>
      <c r="D41" s="5"/>
      <c r="E41" s="5"/>
      <c r="F41" s="6"/>
      <c r="H41" s="7"/>
      <c r="I41" s="8"/>
      <c r="J41" s="5"/>
      <c r="K41"/>
      <c r="M41"/>
      <c r="N41"/>
      <c r="O41"/>
      <c r="P41"/>
      <c r="Q41"/>
      <c r="R41"/>
      <c r="S41"/>
    </row>
    <row r="42" spans="2:19" ht="12.75">
      <c r="B42" s="5"/>
      <c r="C42"/>
      <c r="D42" s="5"/>
      <c r="E42" s="5"/>
      <c r="F42" s="6"/>
      <c r="H42" s="7"/>
      <c r="I42" s="8"/>
      <c r="J42" s="5"/>
      <c r="K42"/>
      <c r="M42"/>
      <c r="N42"/>
      <c r="O42"/>
      <c r="P42"/>
      <c r="Q42"/>
      <c r="R42"/>
      <c r="S42"/>
    </row>
    <row r="43" spans="2:19" ht="12.75">
      <c r="B43" s="5"/>
      <c r="C43"/>
      <c r="D43" s="5"/>
      <c r="E43" s="5"/>
      <c r="F43" s="6"/>
      <c r="H43" s="7"/>
      <c r="I43" s="8"/>
      <c r="J43" s="5"/>
      <c r="K43"/>
      <c r="M43"/>
      <c r="N43"/>
      <c r="O43"/>
      <c r="P43"/>
      <c r="Q43"/>
      <c r="R43"/>
      <c r="S43"/>
    </row>
  </sheetData>
  <sheetProtection selectLockedCells="1" selectUnlockedCells="1"/>
  <conditionalFormatting sqref="E15:F15 K15:L15">
    <cfRule type="cellIs" priority="1" dxfId="0" operator="greaterThan" stopIfTrue="1">
      <formula>#REF!</formula>
    </cfRule>
  </conditionalFormatting>
  <printOptions/>
  <pageMargins left="0" right="0" top="0.6694444444444445" bottom="0" header="0.11805555555555555" footer="0.5118055555555555"/>
  <pageSetup horizontalDpi="300" verticalDpi="300" orientation="landscape" paperSize="9"/>
  <headerFooter alignWithMargins="0">
    <oddHeader>&amp;L&amp;"Arial,Gras"&amp;9SAINT PIERRE MONTLIMART&amp;C&amp;"Arial,Gras"COMPETITION FSCF LPL
REGIONAL 1&amp;R&amp;"Arial,Gras"&amp;9 8 AVRIL 2019</oddHeader>
  </headerFooter>
  <rowBreaks count="1" manualBreakCount="1">
    <brk id="14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D27"/>
  <sheetViews>
    <sheetView showFormulas="1" workbookViewId="0" topLeftCell="A47">
      <selection activeCell="X29" sqref="X29"/>
    </sheetView>
  </sheetViews>
  <sheetFormatPr defaultColWidth="11.421875" defaultRowHeight="12.75"/>
  <cols>
    <col min="1" max="1" width="5.7109375" style="0" customWidth="1"/>
    <col min="2" max="2" width="11.421875" style="4" customWidth="1"/>
    <col min="3" max="3" width="7.140625" style="4" customWidth="1"/>
    <col min="4" max="4" width="8.140625" style="4" customWidth="1"/>
    <col min="5" max="5" width="6.57421875" style="4" customWidth="1"/>
    <col min="6" max="6" width="6.421875" style="4" customWidth="1"/>
    <col min="7" max="7" width="5.00390625" style="4" customWidth="1"/>
    <col min="8" max="9" width="6.140625" style="4" customWidth="1"/>
    <col min="10" max="10" width="6.8515625" style="4" customWidth="1"/>
    <col min="11" max="11" width="6.28125" style="4" customWidth="1"/>
    <col min="12" max="12" width="5.8515625" style="4" customWidth="1"/>
    <col min="13" max="13" width="6.28125" style="4" customWidth="1"/>
    <col min="14" max="14" width="9.140625" style="4" customWidth="1"/>
    <col min="15" max="15" width="5.28125" style="4" customWidth="1"/>
    <col min="16" max="16" width="6.28125" style="4" customWidth="1"/>
    <col min="17" max="18" width="5.8515625" style="4" customWidth="1"/>
    <col min="19" max="19" width="6.140625" style="4" customWidth="1"/>
    <col min="20" max="20" width="7.28125" style="4" customWidth="1"/>
    <col min="21" max="21" width="5.28125" style="256" customWidth="1"/>
    <col min="22" max="22" width="7.28125" style="256" customWidth="1"/>
    <col min="23" max="56" width="11.421875" style="164" customWidth="1"/>
  </cols>
  <sheetData>
    <row r="1" spans="1:56" ht="12.75">
      <c r="A1" s="257" t="s">
        <v>213</v>
      </c>
      <c r="B1" s="258" t="s">
        <v>5</v>
      </c>
      <c r="C1" s="259" t="s">
        <v>214</v>
      </c>
      <c r="D1" s="259" t="s">
        <v>0</v>
      </c>
      <c r="E1" s="260" t="s">
        <v>166</v>
      </c>
      <c r="F1" s="261" t="s">
        <v>215</v>
      </c>
      <c r="G1" s="262" t="s">
        <v>29</v>
      </c>
      <c r="H1" s="263" t="s">
        <v>216</v>
      </c>
      <c r="I1" s="261" t="s">
        <v>217</v>
      </c>
      <c r="J1" s="262" t="s">
        <v>218</v>
      </c>
      <c r="K1" s="264" t="s">
        <v>219</v>
      </c>
      <c r="L1" s="265" t="s">
        <v>220</v>
      </c>
      <c r="M1" s="265" t="s">
        <v>11</v>
      </c>
      <c r="N1" s="266" t="s">
        <v>221</v>
      </c>
      <c r="O1" s="265" t="s">
        <v>222</v>
      </c>
      <c r="P1" s="265" t="s">
        <v>223</v>
      </c>
      <c r="Q1" s="265" t="s">
        <v>224</v>
      </c>
      <c r="R1" s="267" t="s">
        <v>225</v>
      </c>
      <c r="S1" s="133" t="s">
        <v>226</v>
      </c>
      <c r="T1" s="133" t="s">
        <v>227</v>
      </c>
      <c r="U1" s="266" t="s">
        <v>228</v>
      </c>
      <c r="V1" s="266" t="s">
        <v>11</v>
      </c>
      <c r="BD1"/>
    </row>
    <row r="2" spans="1:56" ht="12.75">
      <c r="A2" s="268"/>
      <c r="B2" s="269"/>
      <c r="C2" s="270"/>
      <c r="D2" s="270"/>
      <c r="E2" s="271"/>
      <c r="F2" s="272"/>
      <c r="G2" s="273"/>
      <c r="H2" s="274" t="s">
        <v>229</v>
      </c>
      <c r="I2" s="272"/>
      <c r="J2" s="273"/>
      <c r="K2" s="275"/>
      <c r="L2" s="276"/>
      <c r="M2" s="277" t="s">
        <v>230</v>
      </c>
      <c r="N2" s="278" t="s">
        <v>231</v>
      </c>
      <c r="O2" s="276"/>
      <c r="P2" s="276"/>
      <c r="Q2" s="276"/>
      <c r="R2" s="279"/>
      <c r="S2" s="266"/>
      <c r="T2" s="266" t="s">
        <v>232</v>
      </c>
      <c r="U2" s="266" t="s">
        <v>233</v>
      </c>
      <c r="V2" s="266" t="s">
        <v>234</v>
      </c>
      <c r="BD2"/>
    </row>
    <row r="3" spans="1:22" s="164" customFormat="1" ht="12.75">
      <c r="A3" s="280">
        <v>35</v>
      </c>
      <c r="B3" s="281" t="s">
        <v>235</v>
      </c>
      <c r="C3" s="282"/>
      <c r="D3" s="282"/>
      <c r="E3" s="283"/>
      <c r="F3" s="284">
        <v>1</v>
      </c>
      <c r="G3" s="284"/>
      <c r="H3" s="285">
        <f>SUM(C3:G3)</f>
        <v>1</v>
      </c>
      <c r="I3" s="284"/>
      <c r="J3" s="284"/>
      <c r="K3" s="282"/>
      <c r="L3" s="282"/>
      <c r="M3" s="286">
        <f>SUM(I3:L3)</f>
        <v>0</v>
      </c>
      <c r="N3" s="282"/>
      <c r="O3" s="282"/>
      <c r="P3" s="282"/>
      <c r="Q3" s="282"/>
      <c r="R3" s="282"/>
      <c r="S3" s="282"/>
      <c r="T3" s="286">
        <f>SUM(O3:S3)</f>
        <v>0</v>
      </c>
      <c r="U3" s="282">
        <v>0</v>
      </c>
      <c r="V3" s="282">
        <f>SUM(H3+N3+U3)</f>
        <v>1</v>
      </c>
    </row>
    <row r="4" spans="1:22" s="164" customFormat="1" ht="12.75">
      <c r="A4" s="282">
        <v>35</v>
      </c>
      <c r="B4" s="287" t="s">
        <v>195</v>
      </c>
      <c r="C4" s="266">
        <v>0</v>
      </c>
      <c r="D4" s="266">
        <v>0</v>
      </c>
      <c r="E4" s="288">
        <v>0</v>
      </c>
      <c r="F4" s="284">
        <v>2</v>
      </c>
      <c r="G4" s="289">
        <v>0</v>
      </c>
      <c r="H4" s="285">
        <f>SUM(C4:G4)</f>
        <v>2</v>
      </c>
      <c r="I4" s="289">
        <v>0</v>
      </c>
      <c r="J4" s="290">
        <v>1</v>
      </c>
      <c r="K4" s="266">
        <v>0</v>
      </c>
      <c r="L4" s="291">
        <v>0</v>
      </c>
      <c r="M4" s="292">
        <f>SUM(I4:L4)</f>
        <v>1</v>
      </c>
      <c r="N4" s="282">
        <v>7</v>
      </c>
      <c r="O4" s="293">
        <v>2</v>
      </c>
      <c r="P4" s="293">
        <v>2</v>
      </c>
      <c r="Q4" s="293">
        <v>1</v>
      </c>
      <c r="R4" s="294">
        <v>1</v>
      </c>
      <c r="S4" s="266">
        <v>0</v>
      </c>
      <c r="T4" s="286">
        <f>SUM(O4:S4)</f>
        <v>6</v>
      </c>
      <c r="U4" s="282">
        <v>16</v>
      </c>
      <c r="V4" s="282">
        <f>SUM(H4+N4+U4)</f>
        <v>25</v>
      </c>
    </row>
    <row r="5" spans="1:22" s="297" customFormat="1" ht="12.75">
      <c r="A5" s="282">
        <v>44</v>
      </c>
      <c r="B5" s="295" t="s">
        <v>236</v>
      </c>
      <c r="C5" s="266">
        <v>0</v>
      </c>
      <c r="D5" s="266">
        <v>0</v>
      </c>
      <c r="E5" s="288">
        <v>0</v>
      </c>
      <c r="F5" s="282">
        <v>1</v>
      </c>
      <c r="G5" s="289">
        <v>0</v>
      </c>
      <c r="H5" s="285">
        <f>SUM(C5:G5)</f>
        <v>1</v>
      </c>
      <c r="I5" s="289">
        <v>0</v>
      </c>
      <c r="J5" s="289">
        <v>0</v>
      </c>
      <c r="K5" s="289">
        <v>0</v>
      </c>
      <c r="L5" s="289">
        <v>0</v>
      </c>
      <c r="M5" s="292">
        <f>SUM(I5:L5)</f>
        <v>0</v>
      </c>
      <c r="N5" s="289">
        <v>0</v>
      </c>
      <c r="O5" s="293">
        <v>1</v>
      </c>
      <c r="P5" s="291">
        <v>0</v>
      </c>
      <c r="Q5" s="291">
        <v>0</v>
      </c>
      <c r="R5" s="296">
        <v>0</v>
      </c>
      <c r="S5" s="266">
        <v>0</v>
      </c>
      <c r="T5" s="286">
        <f>SUM(O5:S5)</f>
        <v>1</v>
      </c>
      <c r="U5" s="282">
        <v>0</v>
      </c>
      <c r="V5" s="282">
        <f>SUM(H5+N5+U5)</f>
        <v>1</v>
      </c>
    </row>
    <row r="6" spans="1:22" s="300" customFormat="1" ht="12.75">
      <c r="A6" s="282">
        <v>44</v>
      </c>
      <c r="B6" s="295" t="s">
        <v>237</v>
      </c>
      <c r="C6" s="289">
        <v>0</v>
      </c>
      <c r="D6" s="284">
        <v>2</v>
      </c>
      <c r="E6" s="298">
        <v>0</v>
      </c>
      <c r="F6" s="282">
        <v>1</v>
      </c>
      <c r="G6" s="299">
        <v>0</v>
      </c>
      <c r="H6" s="285">
        <f>SUM(C6:G6)</f>
        <v>3</v>
      </c>
      <c r="I6" s="266">
        <v>0</v>
      </c>
      <c r="J6" s="290">
        <v>1</v>
      </c>
      <c r="K6" s="282">
        <v>1</v>
      </c>
      <c r="L6" s="293">
        <v>1</v>
      </c>
      <c r="M6" s="292">
        <f>SUM(I6:L6)</f>
        <v>3</v>
      </c>
      <c r="N6" s="282">
        <v>16</v>
      </c>
      <c r="O6" s="291">
        <v>0</v>
      </c>
      <c r="P6" s="291">
        <v>0</v>
      </c>
      <c r="Q6" s="291">
        <v>0</v>
      </c>
      <c r="R6" s="296">
        <v>0</v>
      </c>
      <c r="S6" s="266">
        <v>0</v>
      </c>
      <c r="T6" s="286">
        <f>SUM(O6:S6)</f>
        <v>0</v>
      </c>
      <c r="U6" s="282">
        <v>0</v>
      </c>
      <c r="V6" s="282">
        <f>SUM(H6+N6+U6)</f>
        <v>19</v>
      </c>
    </row>
    <row r="7" spans="1:22" s="164" customFormat="1" ht="12.75">
      <c r="A7" s="282">
        <v>49</v>
      </c>
      <c r="B7" s="295" t="s">
        <v>238</v>
      </c>
      <c r="C7" s="289">
        <v>0</v>
      </c>
      <c r="D7" s="289">
        <v>0</v>
      </c>
      <c r="E7" s="298">
        <v>0</v>
      </c>
      <c r="F7" s="266">
        <v>0</v>
      </c>
      <c r="G7" s="299">
        <v>0</v>
      </c>
      <c r="H7" s="285">
        <f>SUM(C7:G7)</f>
        <v>0</v>
      </c>
      <c r="I7" s="266">
        <v>0</v>
      </c>
      <c r="J7" s="299">
        <v>0</v>
      </c>
      <c r="K7" s="266">
        <v>0</v>
      </c>
      <c r="L7" s="291">
        <v>0</v>
      </c>
      <c r="M7" s="292">
        <f>SUM(I7:L7)</f>
        <v>0</v>
      </c>
      <c r="N7" s="282">
        <v>0</v>
      </c>
      <c r="O7" s="291">
        <v>0</v>
      </c>
      <c r="P7" s="291">
        <v>0</v>
      </c>
      <c r="Q7" s="293">
        <v>1</v>
      </c>
      <c r="R7" s="296">
        <v>0</v>
      </c>
      <c r="S7" s="266">
        <v>0</v>
      </c>
      <c r="T7" s="286">
        <f>SUM(O7:S7)</f>
        <v>1</v>
      </c>
      <c r="U7" s="282">
        <v>0</v>
      </c>
      <c r="V7" s="282">
        <f>SUM(H7+N7+U7)</f>
        <v>0</v>
      </c>
    </row>
    <row r="8" spans="1:55" s="301" customFormat="1" ht="12.75">
      <c r="A8" s="282">
        <v>49</v>
      </c>
      <c r="B8" s="295" t="s">
        <v>239</v>
      </c>
      <c r="C8" s="289">
        <v>0</v>
      </c>
      <c r="D8" s="284">
        <v>1</v>
      </c>
      <c r="E8" s="298">
        <v>0</v>
      </c>
      <c r="F8" s="266">
        <v>0</v>
      </c>
      <c r="G8" s="299">
        <v>0</v>
      </c>
      <c r="H8" s="285">
        <f>SUM(C8:G8)</f>
        <v>1</v>
      </c>
      <c r="I8" s="266">
        <v>0</v>
      </c>
      <c r="J8" s="290">
        <v>1</v>
      </c>
      <c r="K8" s="266">
        <v>0</v>
      </c>
      <c r="L8" s="291">
        <v>0</v>
      </c>
      <c r="M8" s="292">
        <f>SUM(I8:L8)</f>
        <v>1</v>
      </c>
      <c r="N8" s="282">
        <v>6</v>
      </c>
      <c r="O8" s="291">
        <v>0</v>
      </c>
      <c r="P8" s="291">
        <v>0</v>
      </c>
      <c r="Q8" s="291">
        <v>0</v>
      </c>
      <c r="R8" s="296">
        <v>0</v>
      </c>
      <c r="S8" s="266">
        <v>0</v>
      </c>
      <c r="T8" s="286">
        <f>SUM(O8:S8)</f>
        <v>0</v>
      </c>
      <c r="U8" s="282">
        <v>0</v>
      </c>
      <c r="V8" s="282">
        <f>SUM(H8+N8+U8)</f>
        <v>7</v>
      </c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</row>
    <row r="9" spans="1:22" s="164" customFormat="1" ht="12.75">
      <c r="A9" s="282">
        <v>50</v>
      </c>
      <c r="B9" s="295" t="s">
        <v>240</v>
      </c>
      <c r="C9" s="284">
        <v>0</v>
      </c>
      <c r="D9" s="284">
        <v>0</v>
      </c>
      <c r="E9" s="298">
        <v>0</v>
      </c>
      <c r="F9" s="266">
        <v>0</v>
      </c>
      <c r="G9" s="299">
        <v>0</v>
      </c>
      <c r="H9" s="285">
        <f>SUM(C9:G9)</f>
        <v>0</v>
      </c>
      <c r="I9" s="266">
        <v>0</v>
      </c>
      <c r="J9" s="299">
        <v>0</v>
      </c>
      <c r="K9" s="266">
        <v>0</v>
      </c>
      <c r="L9" s="291">
        <v>0</v>
      </c>
      <c r="M9" s="292">
        <f>SUM(I9:L9)</f>
        <v>0</v>
      </c>
      <c r="N9" s="289">
        <v>0</v>
      </c>
      <c r="O9" s="293">
        <v>0</v>
      </c>
      <c r="P9" s="293">
        <v>2</v>
      </c>
      <c r="Q9" s="291">
        <v>0</v>
      </c>
      <c r="R9" s="296">
        <v>0</v>
      </c>
      <c r="S9" s="266">
        <v>0</v>
      </c>
      <c r="T9" s="286">
        <f>SUM(O9:S9)</f>
        <v>2</v>
      </c>
      <c r="U9" s="282">
        <v>4</v>
      </c>
      <c r="V9" s="282">
        <f>SUM(H9+N9+U9)</f>
        <v>4</v>
      </c>
    </row>
    <row r="10" spans="1:55" s="301" customFormat="1" ht="12.75">
      <c r="A10" s="282">
        <v>53</v>
      </c>
      <c r="B10" s="295" t="s">
        <v>241</v>
      </c>
      <c r="C10" s="284">
        <v>1</v>
      </c>
      <c r="D10" s="284">
        <v>0</v>
      </c>
      <c r="E10" s="302">
        <v>2</v>
      </c>
      <c r="F10" s="266">
        <v>0</v>
      </c>
      <c r="G10" s="299">
        <v>0</v>
      </c>
      <c r="H10" s="285">
        <f>SUM(C10:G10)</f>
        <v>3</v>
      </c>
      <c r="I10" s="282">
        <v>2</v>
      </c>
      <c r="J10" s="290">
        <v>1</v>
      </c>
      <c r="K10" s="282">
        <v>2</v>
      </c>
      <c r="L10" s="293">
        <v>1</v>
      </c>
      <c r="M10" s="292">
        <f>SUM(I10:L10)</f>
        <v>6</v>
      </c>
      <c r="N10" s="282">
        <v>36</v>
      </c>
      <c r="O10" s="293">
        <v>0</v>
      </c>
      <c r="P10" s="293">
        <v>1</v>
      </c>
      <c r="Q10" s="291">
        <v>0</v>
      </c>
      <c r="R10" s="296">
        <v>0</v>
      </c>
      <c r="S10" s="266">
        <v>0</v>
      </c>
      <c r="T10" s="286">
        <f>SUM(O10:S10)</f>
        <v>1</v>
      </c>
      <c r="U10" s="282">
        <v>2</v>
      </c>
      <c r="V10" s="282">
        <f>SUM(H10+N10+U10)</f>
        <v>41</v>
      </c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</row>
    <row r="11" spans="1:55" s="301" customFormat="1" ht="12.75">
      <c r="A11" s="282">
        <v>53</v>
      </c>
      <c r="B11" s="295" t="s">
        <v>242</v>
      </c>
      <c r="C11" s="266">
        <v>0</v>
      </c>
      <c r="D11" s="266">
        <v>0</v>
      </c>
      <c r="E11" s="302">
        <v>1</v>
      </c>
      <c r="F11" s="266">
        <v>0</v>
      </c>
      <c r="G11" s="299">
        <v>0</v>
      </c>
      <c r="H11" s="285">
        <f>SUM(C11:G11)</f>
        <v>1</v>
      </c>
      <c r="I11" s="266">
        <v>0</v>
      </c>
      <c r="J11" s="299">
        <v>0</v>
      </c>
      <c r="K11" s="266">
        <v>0</v>
      </c>
      <c r="L11" s="291">
        <v>0</v>
      </c>
      <c r="M11" s="292">
        <f>SUM(I11:L11)</f>
        <v>0</v>
      </c>
      <c r="N11" s="282">
        <v>0</v>
      </c>
      <c r="O11" s="293">
        <v>1</v>
      </c>
      <c r="P11" s="291">
        <v>0</v>
      </c>
      <c r="Q11" s="291">
        <v>0</v>
      </c>
      <c r="R11" s="296">
        <v>0</v>
      </c>
      <c r="S11" s="266">
        <v>0</v>
      </c>
      <c r="T11" s="286">
        <f>SUM(O11:S11)</f>
        <v>1</v>
      </c>
      <c r="U11" s="282">
        <v>0</v>
      </c>
      <c r="V11" s="282">
        <f>SUM(H11+N11+U11)</f>
        <v>1</v>
      </c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</row>
    <row r="12" spans="1:55" s="301" customFormat="1" ht="12.75">
      <c r="A12" s="282">
        <v>53</v>
      </c>
      <c r="B12" s="295" t="s">
        <v>243</v>
      </c>
      <c r="C12" s="284">
        <v>0</v>
      </c>
      <c r="D12" s="284">
        <v>1</v>
      </c>
      <c r="E12" s="302">
        <v>0</v>
      </c>
      <c r="F12" s="282">
        <v>0</v>
      </c>
      <c r="G12" s="290">
        <v>2</v>
      </c>
      <c r="H12" s="285">
        <f>SUM(C12:G12)</f>
        <v>3</v>
      </c>
      <c r="I12" s="266">
        <v>0</v>
      </c>
      <c r="J12" s="290">
        <v>1</v>
      </c>
      <c r="K12" s="266">
        <v>0</v>
      </c>
      <c r="L12" s="291">
        <v>0</v>
      </c>
      <c r="M12" s="292">
        <f>SUM(I12:L12)</f>
        <v>1</v>
      </c>
      <c r="N12" s="282">
        <v>6</v>
      </c>
      <c r="O12" s="291">
        <v>0</v>
      </c>
      <c r="P12" s="291">
        <v>0</v>
      </c>
      <c r="Q12" s="293">
        <v>1</v>
      </c>
      <c r="R12" s="296">
        <v>0</v>
      </c>
      <c r="S12" s="266">
        <v>0</v>
      </c>
      <c r="T12" s="286">
        <f>SUM(O12:S12)</f>
        <v>1</v>
      </c>
      <c r="U12" s="282">
        <v>0</v>
      </c>
      <c r="V12" s="282">
        <f>SUM(H12+N12+U12)</f>
        <v>9</v>
      </c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</row>
    <row r="13" spans="1:55" s="303" customFormat="1" ht="12.75">
      <c r="A13" s="282">
        <v>53</v>
      </c>
      <c r="B13" s="295" t="s">
        <v>244</v>
      </c>
      <c r="C13" s="284">
        <v>1</v>
      </c>
      <c r="D13" s="284">
        <v>1</v>
      </c>
      <c r="E13" s="302">
        <v>1</v>
      </c>
      <c r="F13" s="282">
        <v>1</v>
      </c>
      <c r="G13" s="290">
        <v>2</v>
      </c>
      <c r="H13" s="285">
        <f>SUM(C13:G13)</f>
        <v>6</v>
      </c>
      <c r="I13" s="282">
        <v>1</v>
      </c>
      <c r="J13" s="299">
        <v>0</v>
      </c>
      <c r="K13" s="282">
        <v>1</v>
      </c>
      <c r="L13" s="291">
        <v>0</v>
      </c>
      <c r="M13" s="292">
        <f>SUM(I13:L13)</f>
        <v>2</v>
      </c>
      <c r="N13" s="282">
        <v>11</v>
      </c>
      <c r="O13" s="291">
        <v>0</v>
      </c>
      <c r="P13" s="291">
        <v>0</v>
      </c>
      <c r="Q13" s="291">
        <v>0</v>
      </c>
      <c r="R13" s="294">
        <v>1</v>
      </c>
      <c r="S13" s="266">
        <v>0</v>
      </c>
      <c r="T13" s="286">
        <f>SUM(O13:S13)</f>
        <v>1</v>
      </c>
      <c r="U13" s="282">
        <v>0</v>
      </c>
      <c r="V13" s="282">
        <f>SUM(H13+N13+U13)</f>
        <v>17</v>
      </c>
      <c r="W13" s="300"/>
      <c r="X13" s="300"/>
      <c r="Y13" s="300"/>
      <c r="Z13" s="300"/>
      <c r="AA13" s="300"/>
      <c r="AB13" s="300"/>
      <c r="AC13" s="300"/>
      <c r="AD13" s="300"/>
      <c r="AE13" s="300"/>
      <c r="AF13" s="300"/>
      <c r="AG13" s="300"/>
      <c r="AH13" s="300"/>
      <c r="AI13" s="300"/>
      <c r="AJ13" s="300"/>
      <c r="AK13" s="300"/>
      <c r="AL13" s="300"/>
      <c r="AM13" s="300"/>
      <c r="AN13" s="300"/>
      <c r="AO13" s="300"/>
      <c r="AP13" s="300"/>
      <c r="AQ13" s="300"/>
      <c r="AR13" s="300"/>
      <c r="AS13" s="300"/>
      <c r="AT13" s="300"/>
      <c r="AU13" s="300"/>
      <c r="AV13" s="300"/>
      <c r="AW13" s="300"/>
      <c r="AX13" s="300"/>
      <c r="AY13" s="300"/>
      <c r="AZ13" s="300"/>
      <c r="BA13" s="300"/>
      <c r="BB13" s="300"/>
      <c r="BC13" s="300"/>
    </row>
    <row r="14" spans="1:55" s="197" customFormat="1" ht="12.75">
      <c r="A14" s="282">
        <v>53</v>
      </c>
      <c r="B14" s="295" t="s">
        <v>245</v>
      </c>
      <c r="C14" s="289">
        <v>0</v>
      </c>
      <c r="D14" s="289">
        <v>0</v>
      </c>
      <c r="E14" s="298">
        <v>0</v>
      </c>
      <c r="F14" s="266">
        <v>0</v>
      </c>
      <c r="G14" s="299">
        <v>0</v>
      </c>
      <c r="H14" s="285">
        <f>SUM(C14:G14)</f>
        <v>0</v>
      </c>
      <c r="I14" s="266">
        <v>0</v>
      </c>
      <c r="J14" s="299">
        <v>0</v>
      </c>
      <c r="K14" s="266">
        <v>0</v>
      </c>
      <c r="L14" s="291">
        <v>0</v>
      </c>
      <c r="M14" s="292">
        <f>SUM(I14:L14)</f>
        <v>0</v>
      </c>
      <c r="N14" s="282">
        <v>0</v>
      </c>
      <c r="O14" s="291">
        <v>0</v>
      </c>
      <c r="P14" s="293">
        <v>1</v>
      </c>
      <c r="Q14" s="291">
        <v>0</v>
      </c>
      <c r="R14" s="296">
        <v>0</v>
      </c>
      <c r="S14" s="266">
        <v>0</v>
      </c>
      <c r="T14" s="286">
        <f>SUM(O14:S14)</f>
        <v>1</v>
      </c>
      <c r="U14" s="282">
        <v>2</v>
      </c>
      <c r="V14" s="282">
        <f>SUM(H14+N14+U14)</f>
        <v>2</v>
      </c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97"/>
      <c r="AL14" s="297"/>
      <c r="AM14" s="297"/>
      <c r="AN14" s="297"/>
      <c r="AO14" s="297"/>
      <c r="AP14" s="297"/>
      <c r="AQ14" s="297"/>
      <c r="AR14" s="297"/>
      <c r="AS14" s="297"/>
      <c r="AT14" s="297"/>
      <c r="AU14" s="297"/>
      <c r="AV14" s="297"/>
      <c r="AW14" s="297"/>
      <c r="AX14" s="297"/>
      <c r="AY14" s="297"/>
      <c r="AZ14" s="297"/>
      <c r="BA14" s="297"/>
      <c r="BB14" s="297"/>
      <c r="BC14" s="297"/>
    </row>
    <row r="15" spans="1:56" ht="12.75">
      <c r="A15" s="282">
        <v>53</v>
      </c>
      <c r="B15" s="295" t="s">
        <v>246</v>
      </c>
      <c r="C15" s="289">
        <v>0</v>
      </c>
      <c r="D15" s="289">
        <v>0</v>
      </c>
      <c r="E15" s="298">
        <v>0</v>
      </c>
      <c r="F15" s="266">
        <v>0</v>
      </c>
      <c r="G15" s="299">
        <v>0</v>
      </c>
      <c r="H15" s="285">
        <f>SUM(C15:G15)</f>
        <v>0</v>
      </c>
      <c r="I15" s="282">
        <v>1</v>
      </c>
      <c r="J15" s="290">
        <v>3</v>
      </c>
      <c r="K15" s="266">
        <v>0</v>
      </c>
      <c r="L15" s="291">
        <v>0</v>
      </c>
      <c r="M15" s="292">
        <f>SUM(I15:L15)</f>
        <v>4</v>
      </c>
      <c r="N15" s="282">
        <v>20</v>
      </c>
      <c r="O15" s="291">
        <v>0</v>
      </c>
      <c r="P15" s="291">
        <v>0</v>
      </c>
      <c r="Q15" s="291">
        <v>0</v>
      </c>
      <c r="R15" s="296">
        <v>0</v>
      </c>
      <c r="S15" s="266">
        <v>0</v>
      </c>
      <c r="T15" s="286">
        <f>SUM(O15:S15)</f>
        <v>0</v>
      </c>
      <c r="U15" s="282">
        <v>0</v>
      </c>
      <c r="V15" s="282">
        <f>SUM(H15+N15+U15)</f>
        <v>20</v>
      </c>
      <c r="BD15"/>
    </row>
    <row r="16" spans="1:55" s="301" customFormat="1" ht="12.75">
      <c r="A16" s="282">
        <v>61</v>
      </c>
      <c r="B16" s="295" t="s">
        <v>247</v>
      </c>
      <c r="C16" s="289">
        <v>0</v>
      </c>
      <c r="D16" s="289">
        <v>0</v>
      </c>
      <c r="E16" s="302">
        <v>1</v>
      </c>
      <c r="F16" s="282">
        <v>2</v>
      </c>
      <c r="G16" s="290">
        <v>1</v>
      </c>
      <c r="H16" s="285">
        <f>SUM(C16:G16)</f>
        <v>4</v>
      </c>
      <c r="I16" s="299">
        <v>0</v>
      </c>
      <c r="J16" s="290">
        <v>2</v>
      </c>
      <c r="K16" s="299">
        <v>0</v>
      </c>
      <c r="L16" s="299">
        <v>0</v>
      </c>
      <c r="M16" s="292">
        <f>SUM(I16:L16)</f>
        <v>2</v>
      </c>
      <c r="N16" s="282">
        <v>11</v>
      </c>
      <c r="O16" s="293">
        <v>0</v>
      </c>
      <c r="P16" s="293">
        <v>0</v>
      </c>
      <c r="Q16" s="293">
        <v>0</v>
      </c>
      <c r="R16" s="294">
        <v>1</v>
      </c>
      <c r="S16" s="282">
        <v>0</v>
      </c>
      <c r="T16" s="286">
        <f>SUM(O16:S16)</f>
        <v>1</v>
      </c>
      <c r="U16" s="282">
        <v>0</v>
      </c>
      <c r="V16" s="282">
        <f>SUM(H16+N16+U16)</f>
        <v>15</v>
      </c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</row>
    <row r="17" spans="1:55" s="301" customFormat="1" ht="12.75">
      <c r="A17" s="282">
        <v>72</v>
      </c>
      <c r="B17" s="295" t="s">
        <v>248</v>
      </c>
      <c r="C17" s="304">
        <v>1</v>
      </c>
      <c r="D17" s="304">
        <v>1</v>
      </c>
      <c r="E17" s="305">
        <v>5</v>
      </c>
      <c r="F17" s="306">
        <v>3</v>
      </c>
      <c r="G17" s="307">
        <v>0</v>
      </c>
      <c r="H17" s="308">
        <f>SUM(C17:G17)</f>
        <v>10</v>
      </c>
      <c r="I17" s="306">
        <v>1</v>
      </c>
      <c r="J17" s="299">
        <v>0</v>
      </c>
      <c r="K17" s="306">
        <v>1</v>
      </c>
      <c r="L17" s="309">
        <v>1</v>
      </c>
      <c r="M17" s="292">
        <f>SUM(I17:L17)</f>
        <v>3</v>
      </c>
      <c r="N17" s="306">
        <v>19</v>
      </c>
      <c r="O17" s="309">
        <v>0</v>
      </c>
      <c r="P17" s="309">
        <v>0</v>
      </c>
      <c r="Q17" s="309">
        <v>0</v>
      </c>
      <c r="R17" s="281">
        <v>0</v>
      </c>
      <c r="S17" s="306">
        <v>0</v>
      </c>
      <c r="T17" s="310">
        <f>SUM(O17:S17)</f>
        <v>0</v>
      </c>
      <c r="U17" s="306">
        <v>0</v>
      </c>
      <c r="V17" s="306">
        <f>SUM(H17+N17+U17)</f>
        <v>29</v>
      </c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</row>
    <row r="18" spans="1:56" ht="12.75">
      <c r="A18" s="278"/>
      <c r="B18" s="311"/>
      <c r="C18" s="312">
        <f>SUM(C3:C17)</f>
        <v>3</v>
      </c>
      <c r="D18" s="312">
        <f>SUM(D3:D17)</f>
        <v>6</v>
      </c>
      <c r="E18" s="312">
        <f>SUM(E3:E17)</f>
        <v>10</v>
      </c>
      <c r="F18" s="312">
        <f>SUM(F3:F17)</f>
        <v>11</v>
      </c>
      <c r="G18" s="312">
        <f>SUM(G3:G17)</f>
        <v>5</v>
      </c>
      <c r="H18" s="312">
        <f>SUM(C18:G18)</f>
        <v>35</v>
      </c>
      <c r="I18" s="312">
        <f>SUM(I3:I17)</f>
        <v>5</v>
      </c>
      <c r="J18" s="312">
        <f>SUM(J3:J17)</f>
        <v>10</v>
      </c>
      <c r="K18" s="312">
        <f>SUM(K3:K17)</f>
        <v>5</v>
      </c>
      <c r="L18" s="312">
        <f>SUM(L3:L17)</f>
        <v>3</v>
      </c>
      <c r="M18" s="292">
        <f>SUM(M3:M17)</f>
        <v>23</v>
      </c>
      <c r="N18" s="312">
        <f>SUM(N3:N17)</f>
        <v>132</v>
      </c>
      <c r="O18" s="312">
        <f>SUM(O3:O17)</f>
        <v>4</v>
      </c>
      <c r="P18" s="312">
        <f>SUM(P3:P17)</f>
        <v>6</v>
      </c>
      <c r="Q18" s="312">
        <f>SUM(Q3:Q17)</f>
        <v>3</v>
      </c>
      <c r="R18" s="312">
        <f>SUM(R3:R17)</f>
        <v>3</v>
      </c>
      <c r="S18" s="312">
        <f>SUM(S3:S17)</f>
        <v>0</v>
      </c>
      <c r="T18" s="312">
        <f>SUM(T3:T17)</f>
        <v>16</v>
      </c>
      <c r="U18" s="312">
        <f>SUM(U3:U17)</f>
        <v>24</v>
      </c>
      <c r="V18" s="312">
        <f>SUM(V3:V17)</f>
        <v>191</v>
      </c>
      <c r="BD18"/>
    </row>
    <row r="19" spans="1:22" s="314" customFormat="1" ht="12.75">
      <c r="A19" s="313"/>
      <c r="B19" s="314" t="s">
        <v>249</v>
      </c>
      <c r="C19" s="315">
        <v>3</v>
      </c>
      <c r="D19" s="316">
        <v>7</v>
      </c>
      <c r="E19" s="315">
        <v>9</v>
      </c>
      <c r="F19" s="315">
        <v>12</v>
      </c>
      <c r="G19" s="315">
        <v>3</v>
      </c>
      <c r="H19" s="317">
        <f>SUM(C19:G19)</f>
        <v>34</v>
      </c>
      <c r="I19" s="315">
        <v>6</v>
      </c>
      <c r="J19" s="315">
        <v>13</v>
      </c>
      <c r="K19" s="315">
        <v>5</v>
      </c>
      <c r="L19" s="315">
        <v>3</v>
      </c>
      <c r="M19" s="318">
        <f>SUM(I19:L19)</f>
        <v>27</v>
      </c>
      <c r="N19" s="318"/>
      <c r="O19" s="315">
        <v>4</v>
      </c>
      <c r="P19" s="315">
        <v>9</v>
      </c>
      <c r="Q19" s="315">
        <v>5</v>
      </c>
      <c r="R19" s="315">
        <v>2</v>
      </c>
      <c r="S19" s="315">
        <v>1</v>
      </c>
      <c r="T19" s="319">
        <f>SUM(O19:S19)</f>
        <v>21</v>
      </c>
      <c r="U19" s="285"/>
      <c r="V19" s="285"/>
    </row>
    <row r="20" spans="1:22" s="314" customFormat="1" ht="12.75">
      <c r="A20" s="313"/>
      <c r="B20" s="289"/>
      <c r="C20" s="289"/>
      <c r="D20" s="289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</row>
    <row r="21" spans="1:22" s="164" customFormat="1" ht="12.75">
      <c r="A21" s="313"/>
      <c r="B21" s="289">
        <v>2018</v>
      </c>
      <c r="C21" s="289">
        <v>1</v>
      </c>
      <c r="D21" s="289">
        <v>6</v>
      </c>
      <c r="E21" s="285">
        <v>8</v>
      </c>
      <c r="F21" s="285">
        <v>15</v>
      </c>
      <c r="G21" s="285">
        <v>2</v>
      </c>
      <c r="H21" s="320">
        <f>SUM(C21:G21)</f>
        <v>32</v>
      </c>
      <c r="I21" s="285">
        <v>8</v>
      </c>
      <c r="J21" s="285">
        <v>12</v>
      </c>
      <c r="K21" s="285">
        <v>5</v>
      </c>
      <c r="L21" s="285">
        <v>2</v>
      </c>
      <c r="M21" s="320">
        <f>SUM(I21:L21)</f>
        <v>27</v>
      </c>
      <c r="N21" s="321"/>
      <c r="O21" s="285">
        <v>7</v>
      </c>
      <c r="P21" s="285">
        <v>5</v>
      </c>
      <c r="Q21" s="285">
        <v>6</v>
      </c>
      <c r="R21" s="285">
        <v>1</v>
      </c>
      <c r="S21" s="285">
        <v>3</v>
      </c>
      <c r="T21" s="322">
        <f>SUM(O21:S21)</f>
        <v>22</v>
      </c>
      <c r="U21" s="321"/>
      <c r="V21" s="321"/>
    </row>
    <row r="22" spans="1:56" ht="12.75">
      <c r="A22" s="73"/>
      <c r="B22" s="70"/>
      <c r="C22" s="70"/>
      <c r="D22" s="70"/>
      <c r="E22" s="323"/>
      <c r="F22" s="323"/>
      <c r="G22" s="70"/>
      <c r="H22" s="324"/>
      <c r="I22" s="325"/>
      <c r="J22" s="325"/>
      <c r="K22" s="325"/>
      <c r="L22" s="325"/>
      <c r="M22" s="324"/>
      <c r="N22" s="215"/>
      <c r="O22" s="326"/>
      <c r="P22" s="326"/>
      <c r="Q22" s="326"/>
      <c r="R22" s="326"/>
      <c r="S22" s="326"/>
      <c r="T22" s="327"/>
      <c r="U22" s="215"/>
      <c r="V22" s="215"/>
      <c r="W22" s="328"/>
      <c r="X22" s="328"/>
      <c r="Y22" s="328"/>
      <c r="Z22" s="328"/>
      <c r="AA22" s="328"/>
      <c r="AB22" s="328"/>
      <c r="AC22" s="328"/>
      <c r="AD22" s="328"/>
      <c r="AE22" s="328"/>
      <c r="BD22"/>
    </row>
    <row r="23" spans="19:56" ht="12.75">
      <c r="S23" s="256"/>
      <c r="T23" s="256"/>
      <c r="BC23"/>
      <c r="BD23"/>
    </row>
    <row r="24" spans="10:12" ht="12.75">
      <c r="J24" s="73"/>
      <c r="K24" s="329"/>
      <c r="L24" s="330"/>
    </row>
    <row r="25" spans="7:12" ht="12.75">
      <c r="G25" s="4" t="s">
        <v>250</v>
      </c>
      <c r="J25" s="73"/>
      <c r="K25" s="329"/>
      <c r="L25" s="330"/>
    </row>
    <row r="26" spans="6:12" ht="12.75">
      <c r="F26" s="4" t="s">
        <v>251</v>
      </c>
      <c r="J26" s="4" t="s">
        <v>252</v>
      </c>
      <c r="K26" s="329"/>
      <c r="L26" s="330"/>
    </row>
    <row r="27" ht="12.75">
      <c r="E27" s="4" t="s">
        <v>253</v>
      </c>
    </row>
  </sheetData>
  <sheetProtection selectLockedCells="1" selectUnlockedCells="1"/>
  <printOptions/>
  <pageMargins left="0" right="0" top="0.9840277777777777" bottom="0" header="0.5118055555555555" footer="0.5118055555555555"/>
  <pageSetup horizontalDpi="300" verticalDpi="300" orientation="landscape" paperSize="9"/>
  <headerFooter alignWithMargins="0">
    <oddHeader>&amp;L&amp;"Arial,Gras"SAINT PIERRE MONTLIMART&amp;C&amp;"Arial,Gras"COMPETITION FSCF LPL
REGIONAL 1&amp;R&amp;"Arial,Gras"7 AVRIL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Q12"/>
  <sheetViews>
    <sheetView showFormulas="1" workbookViewId="0" topLeftCell="A1">
      <selection activeCell="J13" sqref="J13"/>
    </sheetView>
  </sheetViews>
  <sheetFormatPr defaultColWidth="11.421875" defaultRowHeight="12.75"/>
  <sheetData>
    <row r="5" spans="1:17" s="2" customFormat="1" ht="15" customHeight="1">
      <c r="A5" s="1"/>
      <c r="B5" s="1"/>
      <c r="D5" s="3" t="s">
        <v>29</v>
      </c>
      <c r="E5" s="3"/>
      <c r="F5" s="4"/>
      <c r="G5" s="4"/>
      <c r="H5" s="4"/>
      <c r="I5" s="4"/>
      <c r="J5" s="4"/>
      <c r="K5" s="5"/>
      <c r="L5"/>
      <c r="M5" s="5"/>
      <c r="N5" s="5"/>
      <c r="O5" s="6"/>
      <c r="P5" s="4"/>
      <c r="Q5" s="5"/>
    </row>
    <row r="6" spans="1:17" s="2" customFormat="1" ht="15" customHeight="1">
      <c r="A6" s="76" t="s">
        <v>30</v>
      </c>
      <c r="B6" s="77" t="s">
        <v>31</v>
      </c>
      <c r="C6" s="77" t="s">
        <v>32</v>
      </c>
      <c r="D6" s="78" t="s">
        <v>5</v>
      </c>
      <c r="E6" s="77" t="s">
        <v>6</v>
      </c>
      <c r="F6" s="77" t="s">
        <v>7</v>
      </c>
      <c r="G6" s="77" t="s">
        <v>8</v>
      </c>
      <c r="H6" s="77" t="s">
        <v>9</v>
      </c>
      <c r="I6" s="77" t="s">
        <v>10</v>
      </c>
      <c r="J6" s="77" t="s">
        <v>11</v>
      </c>
      <c r="K6"/>
      <c r="L6" s="5"/>
      <c r="M6" s="5"/>
      <c r="N6" s="6"/>
      <c r="O6" s="4"/>
      <c r="P6" s="5"/>
      <c r="Q6" s="8"/>
    </row>
    <row r="7" spans="1:17" s="2" customFormat="1" ht="15" customHeight="1">
      <c r="A7" s="76"/>
      <c r="B7" s="79"/>
      <c r="C7" s="79"/>
      <c r="D7" s="78"/>
      <c r="E7" s="80">
        <v>5</v>
      </c>
      <c r="F7" s="80">
        <v>5</v>
      </c>
      <c r="G7" s="80">
        <v>10</v>
      </c>
      <c r="H7" s="80">
        <v>10</v>
      </c>
      <c r="I7" s="80"/>
      <c r="J7" s="81">
        <f>SUM(E7+F7+G7+H7-I7)</f>
        <v>30</v>
      </c>
      <c r="K7"/>
      <c r="L7" s="5"/>
      <c r="M7" s="5"/>
      <c r="N7" s="6"/>
      <c r="O7" s="4"/>
      <c r="P7" s="5"/>
      <c r="Q7" s="8"/>
    </row>
    <row r="8" spans="1:17" ht="12.75">
      <c r="A8" s="82">
        <v>1</v>
      </c>
      <c r="B8" s="83" t="s">
        <v>33</v>
      </c>
      <c r="C8" s="83" t="s">
        <v>34</v>
      </c>
      <c r="D8" s="79" t="s">
        <v>22</v>
      </c>
      <c r="E8" s="84">
        <v>3.25</v>
      </c>
      <c r="F8" s="84">
        <v>2.85</v>
      </c>
      <c r="G8" s="84">
        <v>6.533</v>
      </c>
      <c r="H8" s="84">
        <v>6.766</v>
      </c>
      <c r="I8" s="84"/>
      <c r="J8" s="81">
        <v>19.399</v>
      </c>
      <c r="L8" s="5"/>
      <c r="M8" s="5"/>
      <c r="N8" s="6"/>
      <c r="O8" s="4"/>
      <c r="P8" s="5"/>
      <c r="Q8" s="8"/>
    </row>
    <row r="9" spans="1:15" ht="12.75">
      <c r="A9" s="82">
        <v>2</v>
      </c>
      <c r="B9" s="83" t="s">
        <v>35</v>
      </c>
      <c r="C9" s="83" t="s">
        <v>36</v>
      </c>
      <c r="D9" s="79" t="s">
        <v>37</v>
      </c>
      <c r="E9" s="85">
        <v>1.8</v>
      </c>
      <c r="F9" s="85">
        <v>2.85</v>
      </c>
      <c r="G9" s="85">
        <v>5.366</v>
      </c>
      <c r="H9" s="85">
        <v>6.933</v>
      </c>
      <c r="I9" s="85">
        <v>-0.05</v>
      </c>
      <c r="J9" s="81">
        <v>16.899</v>
      </c>
      <c r="K9" s="5"/>
      <c r="M9" s="5"/>
      <c r="N9" s="8"/>
      <c r="O9" s="5"/>
    </row>
    <row r="10" spans="1:15" ht="12.75">
      <c r="A10" s="86">
        <v>3</v>
      </c>
      <c r="B10" s="87" t="s">
        <v>38</v>
      </c>
      <c r="C10" s="87" t="s">
        <v>39</v>
      </c>
      <c r="D10" s="88" t="s">
        <v>40</v>
      </c>
      <c r="E10" s="89">
        <v>1.75</v>
      </c>
      <c r="F10" s="89">
        <v>3.15</v>
      </c>
      <c r="G10" s="89">
        <v>4.4</v>
      </c>
      <c r="H10" s="89">
        <v>7.033</v>
      </c>
      <c r="I10" s="89"/>
      <c r="J10" s="90">
        <v>16.333</v>
      </c>
      <c r="K10" s="5"/>
      <c r="M10" s="5"/>
      <c r="N10" s="8"/>
      <c r="O10" s="5"/>
    </row>
    <row r="11" spans="1:15" ht="12.75">
      <c r="A11" s="82">
        <v>4</v>
      </c>
      <c r="B11" s="83" t="s">
        <v>41</v>
      </c>
      <c r="C11" s="83" t="s">
        <v>42</v>
      </c>
      <c r="D11" s="79" t="s">
        <v>22</v>
      </c>
      <c r="E11" s="85">
        <v>1.7</v>
      </c>
      <c r="F11" s="85">
        <v>2.1</v>
      </c>
      <c r="G11" s="85">
        <v>6.066</v>
      </c>
      <c r="H11" s="85">
        <v>5.266</v>
      </c>
      <c r="I11" s="85">
        <v>-1.1</v>
      </c>
      <c r="J11" s="81">
        <v>14.032</v>
      </c>
      <c r="K11" s="5"/>
      <c r="M11" s="5"/>
      <c r="N11" s="8"/>
      <c r="O11" s="5"/>
    </row>
    <row r="12" spans="1:15" ht="12.75">
      <c r="A12" s="86">
        <v>5</v>
      </c>
      <c r="B12" s="87" t="s">
        <v>43</v>
      </c>
      <c r="C12" s="87" t="s">
        <v>44</v>
      </c>
      <c r="D12" s="88" t="s">
        <v>40</v>
      </c>
      <c r="E12" s="89">
        <v>0.95</v>
      </c>
      <c r="F12" s="89">
        <v>2.3</v>
      </c>
      <c r="G12" s="89">
        <v>4.333</v>
      </c>
      <c r="H12" s="89">
        <v>6.033</v>
      </c>
      <c r="I12" s="89">
        <v>-0.6000000000000001</v>
      </c>
      <c r="J12" s="90">
        <v>13.016</v>
      </c>
      <c r="K12" s="5"/>
      <c r="M12" s="5"/>
      <c r="N12" s="8"/>
      <c r="O12" s="5"/>
    </row>
  </sheetData>
  <sheetProtection selectLockedCells="1" selectUnlockedCells="1"/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&amp;L&amp;"Arial,Gras"SAINT PIERRE MONTLIMART&amp;C&amp;"Arial,Gras"COMPETITION FSCF LPL
REGIONAL 1&amp;R&amp;"Arial,Gras"8 AVRIL 2019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showFormulas="1" workbookViewId="0" topLeftCell="A1">
      <selection activeCell="K22" sqref="K22"/>
    </sheetView>
  </sheetViews>
  <sheetFormatPr defaultColWidth="11.421875" defaultRowHeight="12.75"/>
  <cols>
    <col min="1" max="1" width="4.7109375" style="4" customWidth="1"/>
    <col min="2" max="2" width="26.8515625" style="0" customWidth="1"/>
  </cols>
  <sheetData>
    <row r="1" spans="1:10" ht="12" customHeight="1">
      <c r="A1" s="73"/>
      <c r="B1" s="72"/>
      <c r="C1" s="72"/>
      <c r="D1" s="72"/>
      <c r="E1" s="72"/>
      <c r="F1" s="72"/>
      <c r="G1" s="72"/>
      <c r="H1" s="72"/>
      <c r="I1" s="72"/>
      <c r="J1" s="72"/>
    </row>
    <row r="2" spans="1:10" ht="12.75">
      <c r="A2" s="73"/>
      <c r="B2" s="72"/>
      <c r="C2" s="72"/>
      <c r="D2" s="72"/>
      <c r="E2" s="72"/>
      <c r="F2" s="72"/>
      <c r="G2" s="72"/>
      <c r="H2" s="72"/>
      <c r="I2" s="72"/>
      <c r="J2" s="72"/>
    </row>
    <row r="3" spans="1:10" ht="12.75">
      <c r="A3" s="91"/>
      <c r="B3" s="92" t="s">
        <v>45</v>
      </c>
      <c r="C3" s="5" t="s">
        <v>46</v>
      </c>
      <c r="D3" s="5"/>
      <c r="E3" s="93" t="s">
        <v>2</v>
      </c>
      <c r="F3" s="94"/>
      <c r="G3" s="4"/>
      <c r="H3" s="17"/>
      <c r="I3" s="72"/>
      <c r="J3" s="72"/>
    </row>
    <row r="4" spans="1:10" ht="12.75">
      <c r="A4" s="91"/>
      <c r="B4" s="20"/>
      <c r="C4" s="5"/>
      <c r="D4" s="5"/>
      <c r="E4" s="95"/>
      <c r="F4" s="94"/>
      <c r="G4" s="4"/>
      <c r="H4" s="17"/>
      <c r="I4" s="72"/>
      <c r="J4" s="72"/>
    </row>
    <row r="5" spans="1:10" ht="12.75">
      <c r="A5" s="96"/>
      <c r="B5" s="97" t="s">
        <v>47</v>
      </c>
      <c r="C5" s="97" t="s">
        <v>6</v>
      </c>
      <c r="D5" s="97" t="s">
        <v>7</v>
      </c>
      <c r="E5" s="97" t="s">
        <v>48</v>
      </c>
      <c r="F5" s="97" t="s">
        <v>9</v>
      </c>
      <c r="G5" s="97" t="s">
        <v>10</v>
      </c>
      <c r="H5" s="97" t="s">
        <v>11</v>
      </c>
      <c r="I5" s="72"/>
      <c r="J5" s="72"/>
    </row>
    <row r="6" spans="1:10" ht="12.75">
      <c r="A6" s="96"/>
      <c r="B6" s="98"/>
      <c r="C6" s="99">
        <v>4</v>
      </c>
      <c r="D6" s="99">
        <v>4</v>
      </c>
      <c r="E6" s="99">
        <v>10</v>
      </c>
      <c r="F6" s="99">
        <v>10</v>
      </c>
      <c r="G6" s="99"/>
      <c r="H6" s="100">
        <f>C6+D6+E6+F6-G6</f>
        <v>28</v>
      </c>
      <c r="I6" s="72"/>
      <c r="J6" s="72"/>
    </row>
    <row r="7" spans="1:10" ht="12.75">
      <c r="A7" s="82">
        <v>1</v>
      </c>
      <c r="B7" s="101" t="s">
        <v>49</v>
      </c>
      <c r="C7" s="102">
        <v>1.6</v>
      </c>
      <c r="D7" s="102">
        <v>1.25</v>
      </c>
      <c r="E7" s="99">
        <v>6.5</v>
      </c>
      <c r="F7" s="99">
        <v>4.93</v>
      </c>
      <c r="G7" s="99">
        <v>0.6</v>
      </c>
      <c r="H7" s="100">
        <f>C7+D7+E7+F7-G7</f>
        <v>13.68</v>
      </c>
      <c r="I7" s="72"/>
      <c r="J7" s="72"/>
    </row>
    <row r="8" spans="1:10" ht="12.75">
      <c r="A8" s="82">
        <v>2</v>
      </c>
      <c r="B8" s="103" t="s">
        <v>22</v>
      </c>
      <c r="C8" s="104">
        <v>1.65</v>
      </c>
      <c r="D8" s="104">
        <v>0.35</v>
      </c>
      <c r="E8" s="104">
        <v>5.7</v>
      </c>
      <c r="F8" s="104">
        <v>4.266</v>
      </c>
      <c r="G8" s="104">
        <v>0.5</v>
      </c>
      <c r="H8" s="100">
        <f>C8+D8+E8+F8-G8</f>
        <v>11.466000000000001</v>
      </c>
      <c r="I8" s="72"/>
      <c r="J8" s="72"/>
    </row>
    <row r="9" spans="1:10" ht="12.75">
      <c r="A9" s="82">
        <v>3</v>
      </c>
      <c r="B9" s="105" t="s">
        <v>50</v>
      </c>
      <c r="C9" s="99">
        <v>0.6</v>
      </c>
      <c r="D9" s="99">
        <v>0.75</v>
      </c>
      <c r="E9" s="99">
        <v>4.733</v>
      </c>
      <c r="F9" s="99">
        <v>4.466</v>
      </c>
      <c r="G9" s="99">
        <v>0.6</v>
      </c>
      <c r="H9" s="100">
        <f>C9+D9+E9+F9-G9</f>
        <v>9.949</v>
      </c>
      <c r="I9" s="72"/>
      <c r="J9" s="72"/>
    </row>
    <row r="10" spans="1:10" ht="12.75">
      <c r="A10" s="82">
        <v>4</v>
      </c>
      <c r="B10" s="78" t="s">
        <v>17</v>
      </c>
      <c r="C10" s="104">
        <v>0.5</v>
      </c>
      <c r="D10" s="104">
        <v>0.65</v>
      </c>
      <c r="E10" s="104">
        <v>4.366</v>
      </c>
      <c r="F10" s="104">
        <v>3.633</v>
      </c>
      <c r="G10" s="104"/>
      <c r="H10" s="100">
        <f>C10+D10+E10+F10-G10</f>
        <v>9.149000000000001</v>
      </c>
      <c r="I10" s="72"/>
      <c r="J10" s="72"/>
    </row>
    <row r="11" spans="1:10" ht="12.75">
      <c r="A11" s="82">
        <v>5</v>
      </c>
      <c r="B11" s="105" t="s">
        <v>51</v>
      </c>
      <c r="C11" s="99">
        <v>0</v>
      </c>
      <c r="D11" s="99">
        <v>0</v>
      </c>
      <c r="E11" s="99">
        <v>2.5</v>
      </c>
      <c r="F11" s="99">
        <v>1.13</v>
      </c>
      <c r="G11" s="99">
        <v>1.2</v>
      </c>
      <c r="H11" s="100">
        <f>C11+D11+E11+F11-G11</f>
        <v>2.4299999999999997</v>
      </c>
      <c r="I11" s="72"/>
      <c r="J11" s="72"/>
    </row>
    <row r="12" spans="1:10" ht="12.75">
      <c r="A12" s="106"/>
      <c r="B12" s="107"/>
      <c r="C12" s="108"/>
      <c r="D12" s="108"/>
      <c r="E12" s="108"/>
      <c r="F12" s="108"/>
      <c r="G12" s="108"/>
      <c r="H12" s="109"/>
      <c r="I12" s="72"/>
      <c r="J12" s="72"/>
    </row>
    <row r="13" spans="1:10" ht="12.75">
      <c r="A13" s="73"/>
      <c r="B13" s="20"/>
      <c r="C13" s="7"/>
      <c r="D13" s="72"/>
      <c r="E13" s="72"/>
      <c r="F13" s="72"/>
      <c r="G13" s="72"/>
      <c r="H13" s="72"/>
      <c r="I13" s="72"/>
      <c r="J13" s="72"/>
    </row>
    <row r="14" spans="1:10" ht="12.75">
      <c r="A14" s="73"/>
      <c r="B14" s="20"/>
      <c r="C14" s="7"/>
      <c r="D14" s="72"/>
      <c r="E14" s="72"/>
      <c r="F14" s="72"/>
      <c r="G14" s="72"/>
      <c r="H14" s="72"/>
      <c r="I14" s="72"/>
      <c r="J14" s="72"/>
    </row>
    <row r="15" spans="1:10" ht="12.75">
      <c r="A15" s="91"/>
      <c r="B15" s="92" t="s">
        <v>52</v>
      </c>
      <c r="C15" s="5"/>
      <c r="D15" s="5"/>
      <c r="E15" s="93" t="s">
        <v>53</v>
      </c>
      <c r="F15" s="4"/>
      <c r="I15" s="72"/>
      <c r="J15" s="72"/>
    </row>
    <row r="16" spans="1:10" ht="12.75">
      <c r="A16" s="91"/>
      <c r="C16" s="4"/>
      <c r="D16" s="4"/>
      <c r="F16" s="4"/>
      <c r="G16" s="4"/>
      <c r="H16" s="72"/>
      <c r="I16" s="72"/>
      <c r="J16" s="72"/>
    </row>
    <row r="17" spans="1:10" ht="12.75">
      <c r="A17" s="110"/>
      <c r="B17" s="111" t="s">
        <v>47</v>
      </c>
      <c r="C17" s="112" t="s">
        <v>6</v>
      </c>
      <c r="D17" s="112" t="s">
        <v>7</v>
      </c>
      <c r="E17" s="111" t="s">
        <v>48</v>
      </c>
      <c r="F17" s="111" t="s">
        <v>9</v>
      </c>
      <c r="G17" s="111" t="s">
        <v>10</v>
      </c>
      <c r="H17" s="111" t="s">
        <v>11</v>
      </c>
      <c r="I17" s="72"/>
      <c r="J17" s="72"/>
    </row>
    <row r="18" spans="1:10" ht="12.75">
      <c r="A18" s="110"/>
      <c r="B18" s="111"/>
      <c r="C18" s="100">
        <v>4</v>
      </c>
      <c r="D18" s="100">
        <v>4</v>
      </c>
      <c r="E18" s="100">
        <v>10</v>
      </c>
      <c r="F18" s="100">
        <v>10</v>
      </c>
      <c r="G18" s="113"/>
      <c r="H18" s="100">
        <f>C18+D18+E18+F18-G18</f>
        <v>28</v>
      </c>
      <c r="I18" s="72"/>
      <c r="J18" s="72"/>
    </row>
    <row r="19" spans="1:10" ht="12.75">
      <c r="A19" s="82">
        <v>1</v>
      </c>
      <c r="B19" s="105" t="s">
        <v>54</v>
      </c>
      <c r="C19" s="114">
        <v>1.45</v>
      </c>
      <c r="D19" s="114">
        <v>0.8</v>
      </c>
      <c r="E19" s="115">
        <v>6.666</v>
      </c>
      <c r="F19" s="115">
        <v>5.166</v>
      </c>
      <c r="G19" s="115"/>
      <c r="H19" s="116">
        <v>14.082</v>
      </c>
      <c r="I19" s="72"/>
      <c r="J19" s="72"/>
    </row>
    <row r="20" spans="1:10" ht="12.75">
      <c r="A20" s="82">
        <v>2</v>
      </c>
      <c r="B20" s="105" t="s">
        <v>55</v>
      </c>
      <c r="C20" s="114">
        <v>0.65</v>
      </c>
      <c r="D20" s="114">
        <v>0.6</v>
      </c>
      <c r="E20" s="115">
        <v>6</v>
      </c>
      <c r="F20" s="115">
        <v>4.266</v>
      </c>
      <c r="G20" s="115">
        <v>-1.2</v>
      </c>
      <c r="H20" s="116">
        <v>10.316</v>
      </c>
      <c r="I20" s="72"/>
      <c r="J20" s="72"/>
    </row>
    <row r="21" spans="1:10" ht="12.75">
      <c r="A21" s="82">
        <v>3</v>
      </c>
      <c r="B21" s="105" t="s">
        <v>56</v>
      </c>
      <c r="C21" s="115">
        <v>0.2</v>
      </c>
      <c r="D21" s="115">
        <v>0.75</v>
      </c>
      <c r="E21" s="117">
        <v>4.833</v>
      </c>
      <c r="F21" s="115">
        <v>4.3</v>
      </c>
      <c r="G21" s="115">
        <v>-0.6000000000000001</v>
      </c>
      <c r="H21" s="116">
        <v>9.483</v>
      </c>
      <c r="I21" s="72"/>
      <c r="J21" s="72"/>
    </row>
    <row r="22" spans="1:10" ht="12.75">
      <c r="A22" s="82">
        <v>4</v>
      </c>
      <c r="B22" s="105" t="s">
        <v>57</v>
      </c>
      <c r="C22" s="115">
        <v>0.4</v>
      </c>
      <c r="D22" s="115">
        <v>0.6</v>
      </c>
      <c r="E22" s="115">
        <v>5.066</v>
      </c>
      <c r="F22" s="117">
        <v>2.833</v>
      </c>
      <c r="G22" s="115"/>
      <c r="H22" s="116">
        <v>8.899000000000001</v>
      </c>
      <c r="I22" s="72"/>
      <c r="J22" s="72"/>
    </row>
    <row r="23" spans="1:8" ht="12.75">
      <c r="A23" s="86">
        <v>5</v>
      </c>
      <c r="B23" s="118" t="s">
        <v>58</v>
      </c>
      <c r="C23" s="119">
        <v>0.35</v>
      </c>
      <c r="D23" s="119">
        <v>0.65</v>
      </c>
      <c r="E23" s="119">
        <v>4.2</v>
      </c>
      <c r="F23" s="119">
        <v>2.9</v>
      </c>
      <c r="G23" s="119">
        <v>-0.6000000000000001</v>
      </c>
      <c r="H23" s="120">
        <v>7.5</v>
      </c>
    </row>
    <row r="24" spans="1:8" ht="12.75">
      <c r="A24" s="82">
        <v>6</v>
      </c>
      <c r="B24" s="105" t="s">
        <v>59</v>
      </c>
      <c r="C24" s="114">
        <v>0</v>
      </c>
      <c r="D24" s="114">
        <v>0.65</v>
      </c>
      <c r="E24" s="115">
        <v>4.6</v>
      </c>
      <c r="F24" s="115">
        <v>2.8</v>
      </c>
      <c r="G24" s="115">
        <v>-0.6000000000000001</v>
      </c>
      <c r="H24" s="116">
        <v>7.45</v>
      </c>
    </row>
    <row r="25" spans="1:8" ht="12.75">
      <c r="A25" s="82">
        <v>7</v>
      </c>
      <c r="B25" s="121" t="s">
        <v>60</v>
      </c>
      <c r="C25" s="115">
        <v>1.4</v>
      </c>
      <c r="D25" s="115">
        <v>0.5</v>
      </c>
      <c r="E25" s="115">
        <v>3.9</v>
      </c>
      <c r="F25" s="115">
        <v>2.2</v>
      </c>
      <c r="G25" s="115">
        <v>-0.6000000000000001</v>
      </c>
      <c r="H25" s="116">
        <v>7.4</v>
      </c>
    </row>
    <row r="26" spans="1:8" ht="12.75">
      <c r="A26" s="82">
        <v>8</v>
      </c>
      <c r="B26" s="105" t="s">
        <v>61</v>
      </c>
      <c r="C26" s="114">
        <v>0.1</v>
      </c>
      <c r="D26" s="114">
        <v>0.5</v>
      </c>
      <c r="E26" s="115">
        <v>3.866</v>
      </c>
      <c r="F26" s="115">
        <v>2.266</v>
      </c>
      <c r="G26" s="115">
        <v>-1.8</v>
      </c>
      <c r="H26" s="122">
        <v>4.932</v>
      </c>
    </row>
    <row r="27" spans="1:8" ht="12.75">
      <c r="A27" s="82">
        <v>9</v>
      </c>
      <c r="B27" s="105" t="s">
        <v>62</v>
      </c>
      <c r="C27" s="114">
        <v>0</v>
      </c>
      <c r="D27" s="114">
        <v>0.55</v>
      </c>
      <c r="E27" s="115">
        <v>2.8</v>
      </c>
      <c r="F27" s="115">
        <v>1.433</v>
      </c>
      <c r="G27" s="115">
        <v>-0.6000000000000001</v>
      </c>
      <c r="H27" s="122">
        <v>4.183</v>
      </c>
    </row>
    <row r="28" ht="12.75">
      <c r="A28"/>
    </row>
    <row r="36" ht="12" customHeight="1"/>
    <row r="37" ht="12" customHeight="1"/>
  </sheetData>
  <sheetProtection selectLockedCells="1" selectUnlockedCells="1"/>
  <conditionalFormatting sqref="C4 C6:D10 C13:C15 C22:D22 C24:D27 D3:D4 D15 E6:G8 E10:E11 F9:G11">
    <cfRule type="cellIs" priority="1" dxfId="0" operator="greaterThan" stopIfTrue="1">
      <formula>4</formula>
    </cfRule>
  </conditionalFormatting>
  <conditionalFormatting sqref="C21:D21">
    <cfRule type="cellIs" priority="2" dxfId="0" operator="greaterThan" stopIfTrue="1">
      <formula>"4.000"</formula>
    </cfRule>
    <cfRule type="cellIs" priority="3" dxfId="0" operator="greaterThan" stopIfTrue="1">
      <formula>"4.000"</formula>
    </cfRule>
  </conditionalFormatting>
  <conditionalFormatting sqref="E18:F21">
    <cfRule type="cellIs" priority="4" dxfId="0" operator="greaterThan" stopIfTrue="1">
      <formula>"10.000"</formula>
    </cfRule>
  </conditionalFormatting>
  <conditionalFormatting sqref="C11:D11 C16:D16 C19:D20">
    <cfRule type="cellIs" priority="5" dxfId="0" operator="greaterThan" stopIfTrue="1">
      <formula>$K$17</formula>
    </cfRule>
  </conditionalFormatting>
  <printOptions/>
  <pageMargins left="1.6930555555555555" right="0.7083333333333334" top="0.5513888888888889" bottom="0" header="0" footer="0.5118055555555555"/>
  <pageSetup horizontalDpi="300" verticalDpi="300" orientation="landscape" paperSize="9"/>
  <headerFooter alignWithMargins="0">
    <oddHeader>&amp;L&amp;"Arial,Gras"SAINT PIERRE MONTLIMART&amp;C&amp;"Arial,Gras"COMPETITION FSCF LPL
REGIONAL 1&amp;R&amp;"Arial,Gras"8 AVRIL 2019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O44"/>
  <sheetViews>
    <sheetView showFormulas="1" tabSelected="1" workbookViewId="0" topLeftCell="A1">
      <selection activeCell="J11" sqref="J11"/>
    </sheetView>
  </sheetViews>
  <sheetFormatPr defaultColWidth="11.421875" defaultRowHeight="12.75"/>
  <cols>
    <col min="1" max="1" width="5.8515625" style="101" customWidth="1"/>
    <col min="2" max="2" width="20.7109375" style="0" customWidth="1"/>
    <col min="3" max="3" width="20.28125" style="0" customWidth="1"/>
    <col min="4" max="4" width="13.8515625" style="101" customWidth="1"/>
    <col min="5" max="6" width="8.7109375" style="0" customWidth="1"/>
    <col min="7" max="7" width="8.8515625" style="0" customWidth="1"/>
    <col min="8" max="8" width="9.140625" style="0" customWidth="1"/>
    <col min="9" max="9" width="8.00390625" style="0" customWidth="1"/>
    <col min="10" max="10" width="9.00390625" style="0" customWidth="1"/>
  </cols>
  <sheetData>
    <row r="4" spans="1:10" ht="12.75">
      <c r="A4" s="55"/>
      <c r="B4" s="123" t="s">
        <v>63</v>
      </c>
      <c r="C4" s="124"/>
      <c r="D4" s="125" t="s">
        <v>46</v>
      </c>
      <c r="E4" s="126"/>
      <c r="F4" s="126"/>
      <c r="G4" s="127" t="s">
        <v>64</v>
      </c>
      <c r="H4" s="128"/>
      <c r="I4" s="69"/>
      <c r="J4" s="69"/>
    </row>
    <row r="5" spans="1:10" ht="12.75">
      <c r="A5" s="129"/>
      <c r="B5" s="101"/>
      <c r="C5" s="125"/>
      <c r="D5" s="103"/>
      <c r="E5" s="130"/>
      <c r="F5" s="130"/>
      <c r="G5" s="103"/>
      <c r="H5" s="103"/>
      <c r="I5" s="69"/>
      <c r="J5" s="69"/>
    </row>
    <row r="6" spans="1:10" ht="12.75">
      <c r="A6" s="117"/>
      <c r="B6" s="131" t="s">
        <v>65</v>
      </c>
      <c r="C6" s="131" t="s">
        <v>65</v>
      </c>
      <c r="D6" s="132" t="s">
        <v>5</v>
      </c>
      <c r="E6" s="132" t="s">
        <v>6</v>
      </c>
      <c r="F6" s="132" t="s">
        <v>7</v>
      </c>
      <c r="G6" s="132" t="s">
        <v>48</v>
      </c>
      <c r="H6" s="132" t="s">
        <v>66</v>
      </c>
      <c r="I6" s="133" t="s">
        <v>10</v>
      </c>
      <c r="J6" s="133" t="s">
        <v>11</v>
      </c>
    </row>
    <row r="7" spans="5:10" ht="12.75">
      <c r="E7" s="115">
        <v>6</v>
      </c>
      <c r="F7" s="115">
        <v>6</v>
      </c>
      <c r="G7" s="115">
        <v>10</v>
      </c>
      <c r="H7" s="115">
        <v>10</v>
      </c>
      <c r="I7" s="134"/>
      <c r="J7" s="135">
        <f>E7+F7+G7+H7-I7</f>
        <v>32</v>
      </c>
    </row>
    <row r="8" spans="1:10" ht="12.75">
      <c r="A8" s="136">
        <v>1</v>
      </c>
      <c r="B8" s="137" t="s">
        <v>67</v>
      </c>
      <c r="C8" s="137" t="s">
        <v>68</v>
      </c>
      <c r="D8" s="138" t="s">
        <v>40</v>
      </c>
      <c r="E8" s="139">
        <v>1.9</v>
      </c>
      <c r="F8" s="139">
        <v>0.65</v>
      </c>
      <c r="G8" s="119">
        <v>6.4</v>
      </c>
      <c r="H8" s="119">
        <v>5.866</v>
      </c>
      <c r="I8" s="140">
        <v>-0.30000000000000004</v>
      </c>
      <c r="J8" s="141">
        <v>14.516</v>
      </c>
    </row>
    <row r="9" spans="1:15" ht="12.75">
      <c r="A9" s="142">
        <v>2</v>
      </c>
      <c r="B9" s="143" t="s">
        <v>69</v>
      </c>
      <c r="C9" s="143" t="s">
        <v>70</v>
      </c>
      <c r="D9" s="144" t="s">
        <v>71</v>
      </c>
      <c r="E9" s="145">
        <v>2.75</v>
      </c>
      <c r="F9" s="145">
        <v>0.8</v>
      </c>
      <c r="G9" s="115">
        <v>4.5</v>
      </c>
      <c r="H9" s="115">
        <v>5.533</v>
      </c>
      <c r="I9" s="146"/>
      <c r="J9" s="135">
        <v>13.583</v>
      </c>
      <c r="M9" s="72"/>
      <c r="N9" s="72"/>
      <c r="O9" s="72"/>
    </row>
    <row r="10" spans="1:15" ht="12.75">
      <c r="A10" s="142">
        <v>3</v>
      </c>
      <c r="B10" s="143" t="s">
        <v>72</v>
      </c>
      <c r="C10" s="143" t="s">
        <v>73</v>
      </c>
      <c r="D10" s="147" t="s">
        <v>56</v>
      </c>
      <c r="E10" s="145">
        <v>2.05</v>
      </c>
      <c r="F10" s="145">
        <v>0.9</v>
      </c>
      <c r="G10" s="115">
        <v>5.4</v>
      </c>
      <c r="H10" s="115">
        <v>5.1</v>
      </c>
      <c r="I10" s="146"/>
      <c r="J10" s="135">
        <v>13.45</v>
      </c>
      <c r="M10" s="72"/>
      <c r="N10" s="72"/>
      <c r="O10" s="72"/>
    </row>
    <row r="11" spans="1:10" ht="12.75">
      <c r="A11" s="148"/>
      <c r="B11" s="68"/>
      <c r="C11" s="149"/>
      <c r="D11" s="68"/>
      <c r="E11" s="150"/>
      <c r="F11" s="150"/>
      <c r="G11" s="151"/>
      <c r="H11" s="151"/>
      <c r="I11" s="152"/>
      <c r="J11" s="153"/>
    </row>
    <row r="12" spans="1:10" ht="12.75">
      <c r="A12" s="148"/>
      <c r="B12" s="154"/>
      <c r="C12" s="154"/>
      <c r="D12" s="54"/>
      <c r="E12" s="150"/>
      <c r="F12" s="150"/>
      <c r="G12" s="151"/>
      <c r="H12" s="151"/>
      <c r="I12" s="155"/>
      <c r="J12" s="153"/>
    </row>
    <row r="13" spans="1:10" ht="12.75">
      <c r="A13" s="156"/>
      <c r="B13" s="123" t="s">
        <v>74</v>
      </c>
      <c r="C13" s="125"/>
      <c r="D13" s="125" t="s">
        <v>46</v>
      </c>
      <c r="E13" s="126"/>
      <c r="F13" s="126"/>
      <c r="G13" s="157" t="s">
        <v>75</v>
      </c>
      <c r="H13" s="158"/>
      <c r="I13" s="20"/>
      <c r="J13" s="16"/>
    </row>
    <row r="14" spans="1:10" ht="12" customHeight="1">
      <c r="A14" s="129"/>
      <c r="B14" s="125"/>
      <c r="C14" s="103"/>
      <c r="D14" s="125"/>
      <c r="E14" s="126"/>
      <c r="F14" s="126"/>
      <c r="G14" s="125"/>
      <c r="H14" s="125"/>
      <c r="I14" s="20"/>
      <c r="J14" s="16"/>
    </row>
    <row r="15" spans="1:10" ht="12.75" customHeight="1">
      <c r="A15" s="117"/>
      <c r="B15" s="131" t="s">
        <v>65</v>
      </c>
      <c r="C15" s="131" t="s">
        <v>65</v>
      </c>
      <c r="D15" s="132" t="s">
        <v>5</v>
      </c>
      <c r="E15" s="132" t="s">
        <v>6</v>
      </c>
      <c r="F15" s="132" t="s">
        <v>7</v>
      </c>
      <c r="G15" s="132" t="s">
        <v>48</v>
      </c>
      <c r="H15" s="132" t="s">
        <v>66</v>
      </c>
      <c r="I15" s="133" t="s">
        <v>10</v>
      </c>
      <c r="J15" s="133" t="s">
        <v>11</v>
      </c>
    </row>
    <row r="16" spans="5:10" ht="12.75">
      <c r="E16" s="115">
        <v>8</v>
      </c>
      <c r="F16" s="115">
        <v>8</v>
      </c>
      <c r="G16" s="115">
        <v>10</v>
      </c>
      <c r="H16" s="115">
        <v>10</v>
      </c>
      <c r="I16" s="134"/>
      <c r="J16" s="159">
        <f>E16+F16+G16+H16-I16</f>
        <v>36</v>
      </c>
    </row>
    <row r="17" spans="1:10" ht="12.75">
      <c r="A17" s="117">
        <v>1</v>
      </c>
      <c r="B17" s="83" t="s">
        <v>76</v>
      </c>
      <c r="C17" s="83" t="s">
        <v>77</v>
      </c>
      <c r="D17" s="78" t="s">
        <v>56</v>
      </c>
      <c r="E17" s="160">
        <v>3.9</v>
      </c>
      <c r="F17" s="160">
        <v>1.05</v>
      </c>
      <c r="G17" s="115">
        <v>5.7</v>
      </c>
      <c r="H17" s="115">
        <v>6.2</v>
      </c>
      <c r="I17" s="161"/>
      <c r="J17" s="159">
        <f>E17+F17+G17+H17-I17</f>
        <v>16.85</v>
      </c>
    </row>
    <row r="18" spans="1:10" ht="12.75">
      <c r="A18" s="162">
        <v>2</v>
      </c>
      <c r="B18" s="83" t="s">
        <v>78</v>
      </c>
      <c r="C18" s="83" t="s">
        <v>79</v>
      </c>
      <c r="D18" s="78" t="s">
        <v>22</v>
      </c>
      <c r="E18" s="160">
        <v>2.95</v>
      </c>
      <c r="F18" s="160">
        <v>1.5</v>
      </c>
      <c r="G18" s="115">
        <v>7.2</v>
      </c>
      <c r="H18" s="115">
        <v>5.133</v>
      </c>
      <c r="I18" s="161">
        <v>0.85</v>
      </c>
      <c r="J18" s="159">
        <f>E18+F18+G18+H18-I18</f>
        <v>15.933000000000002</v>
      </c>
    </row>
    <row r="19" spans="1:10" ht="14.25" customHeight="1">
      <c r="A19" s="117">
        <v>3</v>
      </c>
      <c r="B19" s="79" t="s">
        <v>80</v>
      </c>
      <c r="C19" s="79" t="s">
        <v>81</v>
      </c>
      <c r="D19" s="163" t="s">
        <v>82</v>
      </c>
      <c r="E19" s="161">
        <v>2.9</v>
      </c>
      <c r="F19" s="161">
        <v>0.65</v>
      </c>
      <c r="G19" s="161">
        <v>4.633</v>
      </c>
      <c r="H19" s="161">
        <v>5.4</v>
      </c>
      <c r="I19" s="161"/>
      <c r="J19" s="159">
        <f>E19+F19+G19+H19-I19</f>
        <v>13.583</v>
      </c>
    </row>
    <row r="34" spans="1:10" s="164" customFormat="1" ht="12.75">
      <c r="A34" s="101"/>
      <c r="B34"/>
      <c r="C34"/>
      <c r="D34" s="101"/>
      <c r="E34"/>
      <c r="F34"/>
      <c r="G34"/>
      <c r="H34"/>
      <c r="I34"/>
      <c r="J34"/>
    </row>
    <row r="38" spans="2:15" s="101" customFormat="1" ht="12.75">
      <c r="B38"/>
      <c r="C38"/>
      <c r="E38"/>
      <c r="F38"/>
      <c r="G38"/>
      <c r="H38"/>
      <c r="I38"/>
      <c r="J38"/>
      <c r="K38"/>
      <c r="L38"/>
      <c r="M38"/>
      <c r="N38"/>
      <c r="O38"/>
    </row>
    <row r="39" spans="2:15" s="101" customFormat="1" ht="12.75">
      <c r="B39"/>
      <c r="C39"/>
      <c r="E39"/>
      <c r="F39"/>
      <c r="G39"/>
      <c r="H39"/>
      <c r="I39"/>
      <c r="J39"/>
      <c r="K39"/>
      <c r="L39"/>
      <c r="M39"/>
      <c r="N39"/>
      <c r="O39"/>
    </row>
    <row r="44" ht="12.75">
      <c r="L44" t="s">
        <v>83</v>
      </c>
    </row>
  </sheetData>
  <sheetProtection selectLockedCells="1" selectUnlockedCells="1"/>
  <conditionalFormatting sqref="E11:F12">
    <cfRule type="cellIs" priority="1" dxfId="0" operator="greaterThan" stopIfTrue="1">
      <formula>3</formula>
    </cfRule>
  </conditionalFormatting>
  <printOptions/>
  <pageMargins left="1.2993055555555555" right="0.7083333333333334" top="0.9451388888888889" bottom="0" header="0.31527777777777777" footer="0.5118055555555555"/>
  <pageSetup horizontalDpi="300" verticalDpi="300" orientation="landscape" paperSize="9"/>
  <headerFooter alignWithMargins="0">
    <oddHeader>&amp;L&amp;"Arial,Gras"SAINT PIERRE MONTLIMART&amp;C&amp;"Arial,Gras"COMPETITION FSCF LPL
REGIONAL 1&amp;R&amp;"Arial,Gras"7 AVRIL 2019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4:W10"/>
  <sheetViews>
    <sheetView showFormulas="1" workbookViewId="0" topLeftCell="A1">
      <selection activeCell="Q10" sqref="Q10"/>
    </sheetView>
  </sheetViews>
  <sheetFormatPr defaultColWidth="11.421875" defaultRowHeight="12.75"/>
  <cols>
    <col min="1" max="1" width="3.8515625" style="0" customWidth="1"/>
    <col min="2" max="3" width="9.140625" style="0" customWidth="1"/>
    <col min="4" max="4" width="7.7109375" style="0" customWidth="1"/>
    <col min="5" max="5" width="7.421875" style="0" customWidth="1"/>
    <col min="6" max="6" width="7.57421875" style="0" customWidth="1"/>
    <col min="7" max="7" width="5.7109375" style="0" customWidth="1"/>
    <col min="8" max="8" width="6.140625" style="0" customWidth="1"/>
    <col min="9" max="9" width="4.7109375" style="0" customWidth="1"/>
    <col min="10" max="10" width="6.57421875" style="0" customWidth="1"/>
    <col min="11" max="11" width="6.140625" style="0" customWidth="1"/>
    <col min="12" max="12" width="6.7109375" style="0" customWidth="1"/>
    <col min="13" max="13" width="6.140625" style="0" customWidth="1"/>
    <col min="14" max="14" width="5.8515625" style="0" customWidth="1"/>
    <col min="15" max="15" width="4.28125" style="0" customWidth="1"/>
    <col min="16" max="16" width="6.28125" style="0" customWidth="1"/>
    <col min="17" max="17" width="6.00390625" style="0" customWidth="1"/>
    <col min="18" max="19" width="5.57421875" style="0" customWidth="1"/>
    <col min="20" max="20" width="4.8515625" style="0" customWidth="1"/>
    <col min="21" max="21" width="4.7109375" style="0" customWidth="1"/>
    <col min="22" max="22" width="6.28125" style="0" customWidth="1"/>
    <col min="23" max="23" width="8.28125" style="0" customWidth="1"/>
  </cols>
  <sheetData>
    <row r="4" spans="1:23" ht="15" customHeight="1">
      <c r="A4" s="165"/>
      <c r="B4" s="16"/>
      <c r="C4" s="15" t="s">
        <v>84</v>
      </c>
      <c r="D4" s="17"/>
      <c r="E4" s="18"/>
      <c r="F4" s="166" t="s">
        <v>85</v>
      </c>
      <c r="G4" s="167"/>
      <c r="H4" s="19"/>
      <c r="I4" s="17"/>
      <c r="J4" s="8"/>
      <c r="K4" s="18" t="s">
        <v>86</v>
      </c>
      <c r="L4" s="166"/>
      <c r="M4" s="19"/>
      <c r="N4" s="17"/>
      <c r="O4" s="17"/>
      <c r="P4" s="17"/>
      <c r="Q4" s="17"/>
      <c r="R4" s="17"/>
      <c r="S4" s="168" t="s">
        <v>87</v>
      </c>
      <c r="T4" s="168"/>
      <c r="U4" s="17"/>
      <c r="V4" s="17"/>
      <c r="W4" s="169"/>
    </row>
    <row r="5" spans="1:23" ht="15" customHeight="1">
      <c r="A5" s="170"/>
      <c r="B5" s="17"/>
      <c r="C5" s="17"/>
      <c r="J5" s="4"/>
      <c r="W5" s="171"/>
    </row>
    <row r="6" spans="1:23" ht="15" customHeight="1">
      <c r="A6" s="172"/>
      <c r="B6" s="22" t="s">
        <v>3</v>
      </c>
      <c r="C6" s="22" t="s">
        <v>4</v>
      </c>
      <c r="D6" s="23" t="s">
        <v>5</v>
      </c>
      <c r="E6" s="173" t="s">
        <v>6</v>
      </c>
      <c r="F6" s="173" t="s">
        <v>7</v>
      </c>
      <c r="G6" s="173" t="s">
        <v>8</v>
      </c>
      <c r="H6" s="174" t="s">
        <v>9</v>
      </c>
      <c r="I6" s="174" t="s">
        <v>10</v>
      </c>
      <c r="J6" s="174" t="s">
        <v>11</v>
      </c>
      <c r="K6" s="174" t="s">
        <v>6</v>
      </c>
      <c r="L6" s="174" t="s">
        <v>7</v>
      </c>
      <c r="M6" s="174" t="s">
        <v>8</v>
      </c>
      <c r="N6" s="174" t="s">
        <v>9</v>
      </c>
      <c r="O6" s="174" t="s">
        <v>10</v>
      </c>
      <c r="P6" s="174" t="s">
        <v>11</v>
      </c>
      <c r="Q6" s="174" t="s">
        <v>6</v>
      </c>
      <c r="R6" s="174" t="s">
        <v>7</v>
      </c>
      <c r="S6" s="174" t="s">
        <v>8</v>
      </c>
      <c r="T6" s="174" t="s">
        <v>9</v>
      </c>
      <c r="U6" s="174" t="s">
        <v>10</v>
      </c>
      <c r="V6" s="174" t="s">
        <v>11</v>
      </c>
      <c r="W6" s="25" t="s">
        <v>11</v>
      </c>
    </row>
    <row r="7" spans="1:23" s="2" customFormat="1" ht="15" customHeight="1">
      <c r="A7" s="27"/>
      <c r="B7" s="27"/>
      <c r="C7" s="27"/>
      <c r="D7" s="27"/>
      <c r="E7" s="28">
        <v>8</v>
      </c>
      <c r="F7" s="28">
        <v>8</v>
      </c>
      <c r="G7" s="28">
        <v>10</v>
      </c>
      <c r="H7" s="28">
        <v>10</v>
      </c>
      <c r="I7" s="28"/>
      <c r="J7" s="28">
        <f>SUM(E7+F7+G7+H7-I7)</f>
        <v>36</v>
      </c>
      <c r="K7" s="28">
        <v>8</v>
      </c>
      <c r="L7" s="28">
        <v>8</v>
      </c>
      <c r="M7" s="28">
        <v>10</v>
      </c>
      <c r="N7" s="28">
        <v>10</v>
      </c>
      <c r="O7" s="28"/>
      <c r="P7" s="28">
        <f>SUM(K7+L7+M7+N7-O7)</f>
        <v>36</v>
      </c>
      <c r="Q7" s="28">
        <v>8</v>
      </c>
      <c r="R7" s="28">
        <v>8</v>
      </c>
      <c r="S7" s="28">
        <v>10</v>
      </c>
      <c r="T7" s="28">
        <v>10</v>
      </c>
      <c r="U7" s="28"/>
      <c r="V7" s="28">
        <f>SUM(Q7+R7+S7+T7-U7)</f>
        <v>36</v>
      </c>
      <c r="W7" s="30">
        <f>SUM(J7+P7+V7)</f>
        <v>108</v>
      </c>
    </row>
    <row r="8" spans="1:23" s="2" customFormat="1" ht="1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s="2" customFormat="1" ht="15" customHeight="1">
      <c r="A9" s="175">
        <v>34</v>
      </c>
      <c r="B9" s="83" t="s">
        <v>88</v>
      </c>
      <c r="C9" s="83" t="s">
        <v>89</v>
      </c>
      <c r="D9" s="79" t="s">
        <v>90</v>
      </c>
      <c r="E9" s="145">
        <v>5.9</v>
      </c>
      <c r="F9" s="145">
        <v>3.55</v>
      </c>
      <c r="G9" s="145">
        <v>8.366</v>
      </c>
      <c r="H9" s="145">
        <v>6.5</v>
      </c>
      <c r="I9" s="115"/>
      <c r="J9" s="176">
        <f>SUM(E9+F9+G9+H9-I9)</f>
        <v>24.316</v>
      </c>
      <c r="K9" s="145">
        <v>3.05</v>
      </c>
      <c r="L9" s="145">
        <v>2.9</v>
      </c>
      <c r="M9" s="145">
        <v>5.8</v>
      </c>
      <c r="N9" s="115">
        <v>7.333</v>
      </c>
      <c r="O9" s="115"/>
      <c r="P9" s="176">
        <f>SUM(K9+L9+M9+N9-O9)</f>
        <v>19.083</v>
      </c>
      <c r="Q9" s="177">
        <v>2.3</v>
      </c>
      <c r="R9" s="145">
        <v>3.5</v>
      </c>
      <c r="S9" s="115">
        <v>4.366</v>
      </c>
      <c r="T9" s="115">
        <v>5.166</v>
      </c>
      <c r="U9" s="115">
        <v>0.3</v>
      </c>
      <c r="V9" s="176">
        <f>SUM(Q9+R9+S9+T9-U9)</f>
        <v>15.032</v>
      </c>
      <c r="W9" s="178">
        <f>SUM(J9+P9+V9)</f>
        <v>58.431</v>
      </c>
    </row>
    <row r="10" spans="1:23" ht="15" customHeight="1">
      <c r="A10" s="117">
        <v>33</v>
      </c>
      <c r="B10" s="83" t="s">
        <v>38</v>
      </c>
      <c r="C10" s="83" t="s">
        <v>91</v>
      </c>
      <c r="D10" s="179" t="s">
        <v>22</v>
      </c>
      <c r="E10" s="161">
        <v>4.5</v>
      </c>
      <c r="F10" s="161">
        <v>2.7</v>
      </c>
      <c r="G10" s="161">
        <v>5.833</v>
      </c>
      <c r="H10" s="161">
        <v>5.866</v>
      </c>
      <c r="I10" s="161">
        <v>0.05</v>
      </c>
      <c r="J10" s="176">
        <f>SUM(E10+F10+G10+H10-I10)</f>
        <v>18.849</v>
      </c>
      <c r="K10" s="180">
        <v>0</v>
      </c>
      <c r="L10" s="181">
        <v>2.1</v>
      </c>
      <c r="M10" s="181">
        <v>4.2</v>
      </c>
      <c r="N10" s="181">
        <v>5.9</v>
      </c>
      <c r="O10" s="181"/>
      <c r="P10" s="176">
        <f>SUM(K10+L10+M10+N10-O10)</f>
        <v>12.200000000000001</v>
      </c>
      <c r="Q10" s="176">
        <v>2.9</v>
      </c>
      <c r="R10" s="182">
        <v>4.2</v>
      </c>
      <c r="S10" s="182">
        <v>7.2</v>
      </c>
      <c r="T10" s="182">
        <v>6.966</v>
      </c>
      <c r="U10" s="183"/>
      <c r="V10" s="176">
        <f>SUM(Q10+R10+S10+T10-U10)</f>
        <v>21.266000000000002</v>
      </c>
      <c r="W10" s="178">
        <f>SUM(J10+P10+V10)</f>
        <v>52.315</v>
      </c>
    </row>
    <row r="12" ht="8.25" customHeight="1"/>
  </sheetData>
  <sheetProtection selectLockedCells="1" selectUnlockedCells="1"/>
  <printOptions/>
  <pageMargins left="0.11805555555555555" right="0.11805555555555555" top="0.7486111111111111" bottom="0.7479166666666667" header="0.31527777777777777" footer="0.5118055555555555"/>
  <pageSetup horizontalDpi="300" verticalDpi="300" orientation="landscape" paperSize="9"/>
  <headerFooter alignWithMargins="0">
    <oddHeader>&amp;L&amp;"Arial,Gras"SAINT PIERRE MONTLIMART&amp;C&amp;"Arial,Gras"COMPETITION FSCF LPL 
REGIONAL 1&amp;R&amp;"Arial,Gras"8 AVRIL 2019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44"/>
  <sheetViews>
    <sheetView showFormulas="1" workbookViewId="0" topLeftCell="A1">
      <selection activeCell="L8" sqref="L8"/>
    </sheetView>
  </sheetViews>
  <sheetFormatPr defaultColWidth="11.421875" defaultRowHeight="12.75"/>
  <cols>
    <col min="1" max="1" width="5.00390625" style="1" customWidth="1"/>
    <col min="2" max="2" width="11.57421875" style="1" customWidth="1"/>
    <col min="3" max="3" width="13.7109375" style="2" customWidth="1"/>
    <col min="4" max="4" width="19.7109375" style="3" customWidth="1"/>
    <col min="5" max="5" width="7.7109375" style="3" customWidth="1"/>
    <col min="6" max="6" width="7.140625" style="4" customWidth="1"/>
    <col min="7" max="7" width="7.00390625" style="4" customWidth="1"/>
    <col min="8" max="8" width="6.8515625" style="4" customWidth="1"/>
    <col min="9" max="9" width="6.7109375" style="4" customWidth="1"/>
    <col min="10" max="10" width="8.140625" style="4" customWidth="1"/>
    <col min="11" max="11" width="7.28125" style="5" customWidth="1"/>
    <col min="12" max="12" width="7.57421875" style="0" customWidth="1"/>
    <col min="13" max="13" width="7.421875" style="5" customWidth="1"/>
    <col min="14" max="14" width="6.8515625" style="5" customWidth="1"/>
    <col min="15" max="15" width="5.7109375" style="6" customWidth="1"/>
    <col min="16" max="16" width="8.7109375" style="4" customWidth="1"/>
    <col min="17" max="17" width="8.57421875" style="5" customWidth="1"/>
  </cols>
  <sheetData>
    <row r="1" spans="1:17" s="14" customFormat="1" ht="12.75">
      <c r="A1" s="184"/>
      <c r="B1" s="184"/>
      <c r="C1" s="10"/>
      <c r="D1" s="185" t="s">
        <v>92</v>
      </c>
      <c r="E1" s="186"/>
      <c r="F1" s="187"/>
      <c r="G1" s="188"/>
      <c r="H1" s="188" t="s">
        <v>85</v>
      </c>
      <c r="I1" s="189"/>
      <c r="J1" s="10"/>
      <c r="K1" s="10"/>
      <c r="L1" s="190"/>
      <c r="M1" s="191"/>
      <c r="N1" s="192" t="s">
        <v>1</v>
      </c>
      <c r="O1" s="193"/>
      <c r="P1" s="10"/>
      <c r="Q1" s="10"/>
    </row>
    <row r="2" spans="1:17" s="14" customFormat="1" ht="12.75">
      <c r="A2" s="184"/>
      <c r="B2" s="184"/>
      <c r="C2" s="10"/>
      <c r="D2" s="194"/>
      <c r="E2" s="186"/>
      <c r="F2" s="10"/>
      <c r="G2" s="10"/>
      <c r="H2" s="10"/>
      <c r="I2" s="10"/>
      <c r="J2" s="10"/>
      <c r="K2" s="10"/>
      <c r="L2" s="12"/>
      <c r="M2" s="12"/>
      <c r="N2" s="13"/>
      <c r="O2" s="12"/>
      <c r="P2" s="10"/>
      <c r="Q2" s="10"/>
    </row>
    <row r="3" spans="1:17" ht="12.75">
      <c r="A3" s="76" t="s">
        <v>30</v>
      </c>
      <c r="B3" s="77" t="s">
        <v>31</v>
      </c>
      <c r="C3" s="77" t="s">
        <v>32</v>
      </c>
      <c r="D3" s="78" t="s">
        <v>5</v>
      </c>
      <c r="E3" s="195" t="s">
        <v>6</v>
      </c>
      <c r="F3" s="195" t="s">
        <v>7</v>
      </c>
      <c r="G3" s="195" t="s">
        <v>8</v>
      </c>
      <c r="H3" s="195" t="s">
        <v>9</v>
      </c>
      <c r="I3" s="195" t="s">
        <v>10</v>
      </c>
      <c r="J3" s="195" t="s">
        <v>11</v>
      </c>
      <c r="K3" s="195" t="s">
        <v>6</v>
      </c>
      <c r="L3" s="195" t="s">
        <v>7</v>
      </c>
      <c r="M3" s="195" t="s">
        <v>8</v>
      </c>
      <c r="N3" s="195" t="s">
        <v>9</v>
      </c>
      <c r="O3" s="195" t="s">
        <v>10</v>
      </c>
      <c r="P3" s="195" t="s">
        <v>11</v>
      </c>
      <c r="Q3" s="195" t="s">
        <v>11</v>
      </c>
    </row>
    <row r="4" spans="1:17" ht="12.75">
      <c r="A4" s="26"/>
      <c r="B4" s="27"/>
      <c r="C4" s="27"/>
      <c r="D4" s="31"/>
      <c r="E4" s="80">
        <v>6</v>
      </c>
      <c r="F4" s="80">
        <v>6</v>
      </c>
      <c r="G4" s="80">
        <v>10</v>
      </c>
      <c r="H4" s="80">
        <v>10</v>
      </c>
      <c r="I4" s="80"/>
      <c r="J4" s="81">
        <f>SUM(E4+F4+G4+H4-I4)</f>
        <v>32</v>
      </c>
      <c r="K4" s="80">
        <v>6</v>
      </c>
      <c r="L4" s="80">
        <v>6</v>
      </c>
      <c r="M4" s="80">
        <v>10</v>
      </c>
      <c r="N4" s="80">
        <v>10</v>
      </c>
      <c r="O4" s="80"/>
      <c r="P4" s="81">
        <f>SUM(K4+L4+M4+N4-O4)</f>
        <v>32</v>
      </c>
      <c r="Q4" s="81">
        <f>SUM(J4+P4)</f>
        <v>64</v>
      </c>
    </row>
    <row r="5" spans="1:17" ht="15" customHeight="1">
      <c r="A5" s="175">
        <v>1</v>
      </c>
      <c r="B5" s="83" t="s">
        <v>93</v>
      </c>
      <c r="C5" s="83" t="s">
        <v>94</v>
      </c>
      <c r="D5" s="196" t="s">
        <v>95</v>
      </c>
      <c r="E5" s="145">
        <v>3.55</v>
      </c>
      <c r="F5" s="145">
        <v>3</v>
      </c>
      <c r="G5" s="145">
        <v>7</v>
      </c>
      <c r="H5" s="145">
        <v>6.3</v>
      </c>
      <c r="I5" s="115"/>
      <c r="J5" s="81">
        <f>SUM(E5+F5+G5+H5-I5)</f>
        <v>19.85</v>
      </c>
      <c r="K5" s="176">
        <v>3.05</v>
      </c>
      <c r="L5" s="176">
        <v>2.25</v>
      </c>
      <c r="M5" s="176">
        <v>6.8</v>
      </c>
      <c r="N5" s="176">
        <v>6.033</v>
      </c>
      <c r="O5" s="114"/>
      <c r="P5" s="81">
        <f>SUM(K5+L5+M5+N5-O5)</f>
        <v>18.133</v>
      </c>
      <c r="Q5" s="81">
        <f>SUM(J5+P5)</f>
        <v>37.983000000000004</v>
      </c>
    </row>
    <row r="6" spans="1:17" s="197" customFormat="1" ht="15" customHeight="1">
      <c r="A6" s="175">
        <v>2</v>
      </c>
      <c r="B6" s="83" t="s">
        <v>96</v>
      </c>
      <c r="C6" s="83" t="s">
        <v>97</v>
      </c>
      <c r="D6" s="78" t="s">
        <v>95</v>
      </c>
      <c r="E6" s="145">
        <v>1.7</v>
      </c>
      <c r="F6" s="145">
        <v>2.45</v>
      </c>
      <c r="G6" s="145">
        <v>6.466</v>
      </c>
      <c r="H6" s="145">
        <v>5.9</v>
      </c>
      <c r="I6" s="115"/>
      <c r="J6" s="81">
        <f>SUM(E6+F6+G6+H6-I6)</f>
        <v>16.516</v>
      </c>
      <c r="K6" s="176">
        <v>1.75</v>
      </c>
      <c r="L6" s="176">
        <v>2.75</v>
      </c>
      <c r="M6" s="176">
        <v>6.866</v>
      </c>
      <c r="N6" s="176">
        <v>6.466</v>
      </c>
      <c r="O6" s="77"/>
      <c r="P6" s="81">
        <f>SUM(K6+L6+M6+N6-O6)</f>
        <v>17.832</v>
      </c>
      <c r="Q6" s="81">
        <f>SUM(J6+P6)</f>
        <v>34.348</v>
      </c>
    </row>
    <row r="7" spans="1:17" s="72" customFormat="1" ht="15" customHeight="1">
      <c r="A7" s="175">
        <v>3</v>
      </c>
      <c r="B7" s="83" t="s">
        <v>98</v>
      </c>
      <c r="C7" s="83" t="s">
        <v>99</v>
      </c>
      <c r="D7" s="78" t="s">
        <v>22</v>
      </c>
      <c r="E7" s="145">
        <v>2.75</v>
      </c>
      <c r="F7" s="145">
        <v>2.4</v>
      </c>
      <c r="G7" s="145">
        <v>7.3</v>
      </c>
      <c r="H7" s="145">
        <v>5.366</v>
      </c>
      <c r="I7" s="117"/>
      <c r="J7" s="81">
        <f>SUM(E7+F7+G7+H7-I7)</f>
        <v>17.816</v>
      </c>
      <c r="K7" s="176">
        <v>1.2</v>
      </c>
      <c r="L7" s="176">
        <v>2</v>
      </c>
      <c r="M7" s="176">
        <v>6.3</v>
      </c>
      <c r="N7" s="176">
        <v>6.466</v>
      </c>
      <c r="O7" s="176"/>
      <c r="P7" s="81">
        <f>SUM(K7+L7+M7+N7-O7)</f>
        <v>15.966000000000001</v>
      </c>
      <c r="Q7" s="81">
        <f>SUM(J7+P7)</f>
        <v>33.782</v>
      </c>
    </row>
    <row r="8" spans="1:17" ht="15" customHeight="1">
      <c r="A8" s="175">
        <v>4</v>
      </c>
      <c r="B8" s="83" t="s">
        <v>100</v>
      </c>
      <c r="C8" s="83" t="s">
        <v>101</v>
      </c>
      <c r="D8" s="78" t="s">
        <v>95</v>
      </c>
      <c r="E8" s="145">
        <v>2</v>
      </c>
      <c r="F8" s="145">
        <v>3.15</v>
      </c>
      <c r="G8" s="145">
        <v>6.5</v>
      </c>
      <c r="H8" s="145">
        <v>5.3</v>
      </c>
      <c r="I8" s="115"/>
      <c r="J8" s="81">
        <f>SUM(E8+F8+G8+H8-I8)</f>
        <v>16.95</v>
      </c>
      <c r="K8" s="145">
        <v>1.1</v>
      </c>
      <c r="L8" s="145">
        <v>3.15</v>
      </c>
      <c r="M8" s="145">
        <v>5.233</v>
      </c>
      <c r="N8" s="145">
        <v>5.7</v>
      </c>
      <c r="O8" s="115"/>
      <c r="P8" s="81">
        <f>SUM(L8+K8+M8+N8-O8)</f>
        <v>15.183</v>
      </c>
      <c r="Q8" s="81">
        <f>SUM(J8+P8)</f>
        <v>32.132999999999996</v>
      </c>
    </row>
    <row r="9" spans="1:17" ht="15" customHeight="1">
      <c r="A9" s="175">
        <v>5</v>
      </c>
      <c r="B9" s="83" t="s">
        <v>102</v>
      </c>
      <c r="C9" s="83" t="s">
        <v>103</v>
      </c>
      <c r="D9" s="78" t="s">
        <v>95</v>
      </c>
      <c r="E9" s="176">
        <v>1.3</v>
      </c>
      <c r="F9" s="176">
        <v>2.35</v>
      </c>
      <c r="G9" s="176">
        <v>5.033</v>
      </c>
      <c r="H9" s="176">
        <v>4.533</v>
      </c>
      <c r="I9" s="176"/>
      <c r="J9" s="81">
        <f>SUM(E9+F9+G9+H9-I9)</f>
        <v>13.216000000000001</v>
      </c>
      <c r="K9" s="176">
        <v>3.05</v>
      </c>
      <c r="L9" s="176">
        <v>2.6</v>
      </c>
      <c r="M9" s="176">
        <v>6.2</v>
      </c>
      <c r="N9" s="176">
        <v>7.066</v>
      </c>
      <c r="O9" s="176"/>
      <c r="P9" s="81">
        <f>SUM(K9+L9+M9+N9-O9)</f>
        <v>18.916</v>
      </c>
      <c r="Q9" s="81">
        <f>SUM(J9+P9)</f>
        <v>32.132000000000005</v>
      </c>
    </row>
    <row r="10" spans="1:17" ht="15" customHeight="1">
      <c r="A10" s="175">
        <v>6</v>
      </c>
      <c r="B10" s="198" t="s">
        <v>104</v>
      </c>
      <c r="C10" s="78" t="s">
        <v>105</v>
      </c>
      <c r="D10" s="198" t="s">
        <v>55</v>
      </c>
      <c r="E10" s="145">
        <v>3.15</v>
      </c>
      <c r="F10" s="145">
        <v>2.05</v>
      </c>
      <c r="G10" s="145">
        <v>6.466</v>
      </c>
      <c r="H10" s="145">
        <v>5.7</v>
      </c>
      <c r="I10" s="115"/>
      <c r="J10" s="81">
        <f>SUM(E10+F10+G10+H10-I10)</f>
        <v>17.366</v>
      </c>
      <c r="K10" s="145">
        <v>1.6</v>
      </c>
      <c r="L10" s="145">
        <v>1.95</v>
      </c>
      <c r="M10" s="145">
        <v>5.5</v>
      </c>
      <c r="N10" s="145">
        <v>5.8</v>
      </c>
      <c r="O10" s="115">
        <v>0.3</v>
      </c>
      <c r="P10" s="81">
        <f>SUM(K10+L10+M10+N10-O10)</f>
        <v>14.55</v>
      </c>
      <c r="Q10" s="81">
        <f>SUM(J10+P10)</f>
        <v>31.916</v>
      </c>
    </row>
    <row r="11" spans="1:17" ht="15" customHeight="1">
      <c r="A11" s="175">
        <v>7</v>
      </c>
      <c r="B11" s="83" t="s">
        <v>106</v>
      </c>
      <c r="C11" s="83" t="s">
        <v>107</v>
      </c>
      <c r="D11" s="78" t="s">
        <v>95</v>
      </c>
      <c r="E11" s="145">
        <v>1.6</v>
      </c>
      <c r="F11" s="145">
        <v>2.8</v>
      </c>
      <c r="G11" s="145">
        <v>4.766</v>
      </c>
      <c r="H11" s="145">
        <v>6.5</v>
      </c>
      <c r="I11" s="117"/>
      <c r="J11" s="81">
        <f>SUM(E11+F11+G11+H11-I11)</f>
        <v>15.666</v>
      </c>
      <c r="K11" s="176">
        <v>1.6</v>
      </c>
      <c r="L11" s="176">
        <v>2.8</v>
      </c>
      <c r="M11" s="176">
        <v>4.766</v>
      </c>
      <c r="N11" s="176">
        <v>6.5</v>
      </c>
      <c r="O11" s="176"/>
      <c r="P11" s="81">
        <f>SUM(K11+L11+M11+N11-O11)</f>
        <v>15.666</v>
      </c>
      <c r="Q11" s="81">
        <f>SUM(J11+P11)</f>
        <v>31.332</v>
      </c>
    </row>
    <row r="12" spans="1:17" s="2" customFormat="1" ht="15" customHeight="1">
      <c r="A12" s="175">
        <v>8</v>
      </c>
      <c r="B12" s="83" t="s">
        <v>108</v>
      </c>
      <c r="C12" s="83" t="s">
        <v>109</v>
      </c>
      <c r="D12" s="78" t="s">
        <v>82</v>
      </c>
      <c r="E12" s="115">
        <v>1.9</v>
      </c>
      <c r="F12" s="115">
        <v>2</v>
      </c>
      <c r="G12" s="115">
        <v>5.6</v>
      </c>
      <c r="H12" s="115">
        <v>5.7</v>
      </c>
      <c r="I12" s="117"/>
      <c r="J12" s="81">
        <f>SUM(E12+F12+G12+H12-I12)</f>
        <v>15.2</v>
      </c>
      <c r="K12" s="115">
        <v>1.5</v>
      </c>
      <c r="L12" s="115">
        <v>1.85</v>
      </c>
      <c r="M12" s="115">
        <v>3.266</v>
      </c>
      <c r="N12" s="115">
        <v>5.533</v>
      </c>
      <c r="O12" s="115"/>
      <c r="P12" s="81">
        <f>SUM(K12+L12+M12+N12-O12)</f>
        <v>12.149000000000001</v>
      </c>
      <c r="Q12" s="81">
        <f>SUM(J12+P12)</f>
        <v>27.349</v>
      </c>
    </row>
    <row r="13" spans="1:17" s="2" customFormat="1" ht="15" customHeight="1">
      <c r="A13" s="175">
        <v>9</v>
      </c>
      <c r="B13" s="83" t="s">
        <v>110</v>
      </c>
      <c r="C13" s="83" t="s">
        <v>111</v>
      </c>
      <c r="D13" s="79" t="s">
        <v>112</v>
      </c>
      <c r="E13" s="145">
        <v>0.8</v>
      </c>
      <c r="F13" s="145">
        <v>0.6</v>
      </c>
      <c r="G13" s="145">
        <v>5.233</v>
      </c>
      <c r="H13" s="145">
        <v>5.066</v>
      </c>
      <c r="I13" s="117"/>
      <c r="J13" s="81">
        <f>SUM(E13+F13+G13+H13-I13)</f>
        <v>11.698999999999998</v>
      </c>
      <c r="K13" s="176">
        <v>1.15</v>
      </c>
      <c r="L13" s="176">
        <v>0.5</v>
      </c>
      <c r="M13" s="176">
        <v>2.866</v>
      </c>
      <c r="N13" s="176">
        <v>5.733</v>
      </c>
      <c r="O13" s="114"/>
      <c r="P13" s="81">
        <f>SUM(K13+L13+M13+N13-O13)</f>
        <v>10.248999999999999</v>
      </c>
      <c r="Q13" s="81">
        <f>SUM(J13+P13)</f>
        <v>21.947999999999997</v>
      </c>
    </row>
    <row r="14" spans="5:17" s="2" customFormat="1" ht="15" customHeight="1">
      <c r="E14" s="150"/>
      <c r="F14" s="150"/>
      <c r="G14" s="150"/>
      <c r="H14" s="150"/>
      <c r="I14" s="151"/>
      <c r="J14" s="199"/>
      <c r="K14" s="200"/>
      <c r="L14" s="200"/>
      <c r="M14" s="200"/>
      <c r="N14" s="200"/>
      <c r="O14" s="201"/>
      <c r="P14" s="199"/>
      <c r="Q14" s="199"/>
    </row>
    <row r="15" spans="1:17" s="2" customFormat="1" ht="15" customHeight="1">
      <c r="A15" s="55"/>
      <c r="B15" s="63"/>
      <c r="C15" s="63"/>
      <c r="D15" s="68"/>
      <c r="E15" s="150"/>
      <c r="F15" s="150"/>
      <c r="G15" s="150"/>
      <c r="H15" s="150"/>
      <c r="I15" s="151"/>
      <c r="J15" s="199"/>
      <c r="K15" s="200"/>
      <c r="L15" s="200"/>
      <c r="M15" s="200"/>
      <c r="N15" s="200"/>
      <c r="O15" s="201"/>
      <c r="P15" s="199"/>
      <c r="Q15" s="199"/>
    </row>
    <row r="16" spans="1:17" s="14" customFormat="1" ht="12.75">
      <c r="A16" s="184"/>
      <c r="B16" s="184"/>
      <c r="C16" s="10"/>
      <c r="D16" s="185" t="s">
        <v>113</v>
      </c>
      <c r="E16" s="186"/>
      <c r="F16" s="187"/>
      <c r="G16" s="188"/>
      <c r="H16" s="188" t="s">
        <v>85</v>
      </c>
      <c r="I16" s="189"/>
      <c r="J16" s="10"/>
      <c r="K16" s="10"/>
      <c r="L16" s="190"/>
      <c r="M16" s="191"/>
      <c r="N16" s="192" t="s">
        <v>1</v>
      </c>
      <c r="O16" s="193"/>
      <c r="P16" s="10"/>
      <c r="Q16" s="10"/>
    </row>
    <row r="17" spans="1:17" ht="21" customHeight="1">
      <c r="A17" s="184"/>
      <c r="B17" s="184"/>
      <c r="C17" s="202"/>
      <c r="D17" s="186"/>
      <c r="E17" s="186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76" t="s">
        <v>30</v>
      </c>
      <c r="B18" s="77" t="s">
        <v>31</v>
      </c>
      <c r="C18" s="77" t="s">
        <v>32</v>
      </c>
      <c r="D18" s="78" t="s">
        <v>5</v>
      </c>
      <c r="E18" s="195" t="s">
        <v>6</v>
      </c>
      <c r="F18" s="195" t="s">
        <v>7</v>
      </c>
      <c r="G18" s="195" t="s">
        <v>8</v>
      </c>
      <c r="H18" s="195" t="s">
        <v>9</v>
      </c>
      <c r="I18" s="195" t="s">
        <v>10</v>
      </c>
      <c r="J18" s="195" t="s">
        <v>11</v>
      </c>
      <c r="K18" s="195" t="s">
        <v>6</v>
      </c>
      <c r="L18" s="195" t="s">
        <v>7</v>
      </c>
      <c r="M18" s="195" t="s">
        <v>8</v>
      </c>
      <c r="N18" s="195" t="s">
        <v>9</v>
      </c>
      <c r="O18" s="195" t="s">
        <v>10</v>
      </c>
      <c r="P18" s="195" t="s">
        <v>11</v>
      </c>
      <c r="Q18" s="195" t="s">
        <v>11</v>
      </c>
    </row>
    <row r="19" spans="1:17" ht="12.75">
      <c r="A19" s="26"/>
      <c r="B19" s="27"/>
      <c r="C19" s="27"/>
      <c r="D19" s="31"/>
      <c r="E19" s="80">
        <v>6</v>
      </c>
      <c r="F19" s="80">
        <v>6</v>
      </c>
      <c r="G19" s="80">
        <v>10</v>
      </c>
      <c r="H19" s="80">
        <v>10</v>
      </c>
      <c r="I19" s="80"/>
      <c r="J19" s="81">
        <f>SUM(E19+F19+G19+H19-I19)</f>
        <v>32</v>
      </c>
      <c r="K19" s="80">
        <v>6</v>
      </c>
      <c r="L19" s="80">
        <v>6</v>
      </c>
      <c r="M19" s="80">
        <v>10</v>
      </c>
      <c r="N19" s="80">
        <v>10</v>
      </c>
      <c r="O19" s="80"/>
      <c r="P19" s="81">
        <f>SUM(K19+L19+M19+N19-O19)</f>
        <v>32</v>
      </c>
      <c r="Q19" s="81">
        <f>SUM(J19+P19)</f>
        <v>64</v>
      </c>
    </row>
    <row r="20" spans="1:17" ht="15" customHeight="1">
      <c r="A20" s="175">
        <v>1</v>
      </c>
      <c r="B20" s="83" t="s">
        <v>100</v>
      </c>
      <c r="C20" s="83" t="s">
        <v>114</v>
      </c>
      <c r="D20" s="78" t="s">
        <v>56</v>
      </c>
      <c r="E20" s="115">
        <v>2.5</v>
      </c>
      <c r="F20" s="115">
        <v>3.55</v>
      </c>
      <c r="G20" s="115">
        <v>6.6</v>
      </c>
      <c r="H20" s="115">
        <v>6.366</v>
      </c>
      <c r="I20" s="117"/>
      <c r="J20" s="203">
        <f>SUM(E20+F20+G20+H20-I20)</f>
        <v>19.016</v>
      </c>
      <c r="K20" s="145">
        <v>2.65</v>
      </c>
      <c r="L20" s="145">
        <v>2.45</v>
      </c>
      <c r="M20" s="145">
        <v>6.8</v>
      </c>
      <c r="N20" s="145">
        <v>7.266</v>
      </c>
      <c r="O20" s="117"/>
      <c r="P20" s="203">
        <f>SUM(K20+L20+M20+N20-O20)</f>
        <v>19.165999999999997</v>
      </c>
      <c r="Q20" s="203">
        <f>SUM(J20+P20)</f>
        <v>38.181999999999995</v>
      </c>
    </row>
    <row r="21" spans="1:17" ht="15" customHeight="1">
      <c r="A21" s="175">
        <v>2</v>
      </c>
      <c r="B21" s="83" t="s">
        <v>115</v>
      </c>
      <c r="C21" s="83" t="s">
        <v>116</v>
      </c>
      <c r="D21" s="204" t="s">
        <v>95</v>
      </c>
      <c r="E21" s="145">
        <v>2.8</v>
      </c>
      <c r="F21" s="145">
        <v>3.1</v>
      </c>
      <c r="G21" s="145">
        <v>7.133</v>
      </c>
      <c r="H21" s="145">
        <v>5.666</v>
      </c>
      <c r="I21" s="115"/>
      <c r="J21" s="203">
        <f>SUM(E21+F21+G21+H21-I21)</f>
        <v>18.699</v>
      </c>
      <c r="K21" s="176">
        <v>0.75</v>
      </c>
      <c r="L21" s="176">
        <v>2.3</v>
      </c>
      <c r="M21" s="176">
        <v>6.8</v>
      </c>
      <c r="N21" s="176">
        <v>6.666</v>
      </c>
      <c r="O21" s="114"/>
      <c r="P21" s="203">
        <f>SUM(K21+L21+M21+N21-O21)</f>
        <v>16.516</v>
      </c>
      <c r="Q21" s="203">
        <f>SUM(J21+P21)</f>
        <v>35.215</v>
      </c>
    </row>
    <row r="22" spans="1:17" s="197" customFormat="1" ht="15" customHeight="1">
      <c r="A22" s="175">
        <v>3</v>
      </c>
      <c r="B22" s="83" t="s">
        <v>88</v>
      </c>
      <c r="C22" s="83" t="s">
        <v>16</v>
      </c>
      <c r="D22" s="204" t="s">
        <v>95</v>
      </c>
      <c r="E22" s="115">
        <v>2.05</v>
      </c>
      <c r="F22" s="115">
        <v>2.55</v>
      </c>
      <c r="G22" s="115">
        <v>6.366</v>
      </c>
      <c r="H22" s="115">
        <v>5.366</v>
      </c>
      <c r="I22" s="117"/>
      <c r="J22" s="203">
        <f>SUM(E22+F22+G22+H22-I22)</f>
        <v>16.332</v>
      </c>
      <c r="K22" s="115">
        <v>1.85</v>
      </c>
      <c r="L22" s="115">
        <v>2.8</v>
      </c>
      <c r="M22" s="115">
        <v>6.533</v>
      </c>
      <c r="N22" s="115">
        <v>6.9</v>
      </c>
      <c r="O22" s="115">
        <v>0.3</v>
      </c>
      <c r="P22" s="203">
        <f>SUM(K22+L22+M22+N22-O22)</f>
        <v>17.782999999999998</v>
      </c>
      <c r="Q22" s="203">
        <f>SUM(J22+P22)</f>
        <v>34.114999999999995</v>
      </c>
    </row>
    <row r="23" spans="1:17" ht="15" customHeight="1">
      <c r="A23" s="175">
        <v>4</v>
      </c>
      <c r="B23" s="83" t="s">
        <v>117</v>
      </c>
      <c r="C23" s="83" t="s">
        <v>118</v>
      </c>
      <c r="D23" s="204" t="s">
        <v>95</v>
      </c>
      <c r="E23" s="115">
        <v>2.2</v>
      </c>
      <c r="F23" s="115">
        <v>1.65</v>
      </c>
      <c r="G23" s="115">
        <v>6.666</v>
      </c>
      <c r="H23" s="115">
        <v>5.066</v>
      </c>
      <c r="I23" s="117"/>
      <c r="J23" s="203">
        <f>SUM(E23+F23+G23+H23-I23)</f>
        <v>15.582</v>
      </c>
      <c r="K23" s="145">
        <v>1</v>
      </c>
      <c r="L23" s="145">
        <v>2.6</v>
      </c>
      <c r="M23" s="145">
        <v>6.233</v>
      </c>
      <c r="N23" s="145">
        <v>6.1</v>
      </c>
      <c r="O23" s="117"/>
      <c r="P23" s="203">
        <f>SUM(K23+L23+M23+N23-O23)</f>
        <v>15.933</v>
      </c>
      <c r="Q23" s="203">
        <f>SUM(J23+P23)</f>
        <v>31.515</v>
      </c>
    </row>
    <row r="24" spans="1:17" s="2" customFormat="1" ht="15" customHeight="1">
      <c r="A24" s="175">
        <v>5</v>
      </c>
      <c r="B24" s="83" t="s">
        <v>119</v>
      </c>
      <c r="C24" s="83" t="s">
        <v>120</v>
      </c>
      <c r="D24" s="78" t="s">
        <v>56</v>
      </c>
      <c r="E24" s="205">
        <v>1.9</v>
      </c>
      <c r="F24" s="205">
        <v>1.95</v>
      </c>
      <c r="G24" s="205">
        <v>6</v>
      </c>
      <c r="H24" s="205">
        <v>5.8</v>
      </c>
      <c r="I24" s="206"/>
      <c r="J24" s="203">
        <f>SUM(E24+F24+G24+H24-I24)</f>
        <v>15.649999999999999</v>
      </c>
      <c r="K24" s="207">
        <v>1</v>
      </c>
      <c r="L24" s="207">
        <v>2.5</v>
      </c>
      <c r="M24" s="207">
        <v>6.066</v>
      </c>
      <c r="N24" s="207">
        <v>5.566</v>
      </c>
      <c r="O24" s="208">
        <v>0.3</v>
      </c>
      <c r="P24" s="203">
        <f>SUM(K24+L24+M24+N24-O24)</f>
        <v>14.831999999999997</v>
      </c>
      <c r="Q24" s="203">
        <f>SUM(J24+P24)</f>
        <v>30.481999999999996</v>
      </c>
    </row>
    <row r="25" spans="1:17" s="2" customFormat="1" ht="15" customHeight="1">
      <c r="A25" s="175">
        <v>6</v>
      </c>
      <c r="B25" s="209" t="s">
        <v>121</v>
      </c>
      <c r="C25" s="78" t="s">
        <v>122</v>
      </c>
      <c r="D25" s="210" t="s">
        <v>123</v>
      </c>
      <c r="E25" s="115">
        <v>2.15</v>
      </c>
      <c r="F25" s="115">
        <v>2.55</v>
      </c>
      <c r="G25" s="115">
        <v>5</v>
      </c>
      <c r="H25" s="115">
        <v>4.633</v>
      </c>
      <c r="I25" s="117"/>
      <c r="J25" s="203">
        <f>SUM(E25+F25+G25+H25-I25)</f>
        <v>14.332999999999998</v>
      </c>
      <c r="K25" s="211">
        <v>2.1</v>
      </c>
      <c r="L25" s="145">
        <v>2.3</v>
      </c>
      <c r="M25" s="145">
        <v>4.9</v>
      </c>
      <c r="N25" s="145">
        <v>6.7</v>
      </c>
      <c r="O25" s="117"/>
      <c r="P25" s="203">
        <f>SUM(K25+L25+M25+N25-O25)</f>
        <v>16</v>
      </c>
      <c r="Q25" s="203">
        <f>SUM(J25+P25)</f>
        <v>30.333</v>
      </c>
    </row>
    <row r="26" spans="1:17" s="2" customFormat="1" ht="15" customHeight="1">
      <c r="A26" s="175">
        <v>7</v>
      </c>
      <c r="B26" s="83" t="s">
        <v>124</v>
      </c>
      <c r="C26" s="83" t="s">
        <v>125</v>
      </c>
      <c r="D26" s="78" t="s">
        <v>126</v>
      </c>
      <c r="E26" s="145">
        <v>0.85</v>
      </c>
      <c r="F26" s="145">
        <v>2.05</v>
      </c>
      <c r="G26" s="145">
        <v>6.4</v>
      </c>
      <c r="H26" s="145">
        <v>5.033</v>
      </c>
      <c r="I26" s="115">
        <v>0.3</v>
      </c>
      <c r="J26" s="203">
        <f>SUM(E26+F26+G26+H26-I26)</f>
        <v>14.033000000000001</v>
      </c>
      <c r="K26" s="207">
        <v>1.2</v>
      </c>
      <c r="L26" s="176">
        <v>1.2</v>
      </c>
      <c r="M26" s="176">
        <v>4.5</v>
      </c>
      <c r="N26" s="176">
        <v>6.366</v>
      </c>
      <c r="O26" s="114"/>
      <c r="P26" s="203">
        <f>SUM(K26+L26+M26+N26-O26)</f>
        <v>13.266</v>
      </c>
      <c r="Q26" s="203">
        <f>SUM(J26+P26)</f>
        <v>27.299</v>
      </c>
    </row>
    <row r="27" spans="1:17" s="2" customFormat="1" ht="15" customHeight="1">
      <c r="A27" s="175">
        <v>8</v>
      </c>
      <c r="B27" s="83" t="s">
        <v>96</v>
      </c>
      <c r="C27" s="83" t="s">
        <v>36</v>
      </c>
      <c r="D27" s="78" t="s">
        <v>82</v>
      </c>
      <c r="E27" s="205">
        <v>0.75</v>
      </c>
      <c r="F27" s="205">
        <v>2</v>
      </c>
      <c r="G27" s="205">
        <v>3.8</v>
      </c>
      <c r="H27" s="205">
        <v>4.833</v>
      </c>
      <c r="I27" s="142"/>
      <c r="J27" s="203">
        <f>SUM(E27+F27+G27+H27-I27)</f>
        <v>11.383</v>
      </c>
      <c r="K27" s="207">
        <v>1.25</v>
      </c>
      <c r="L27" s="207">
        <v>2.25</v>
      </c>
      <c r="M27" s="207">
        <v>5.733</v>
      </c>
      <c r="N27" s="207">
        <v>6.566</v>
      </c>
      <c r="O27" s="212"/>
      <c r="P27" s="203">
        <f>SUM(K27+L27+M27+N27-O27)</f>
        <v>15.799</v>
      </c>
      <c r="Q27" s="203">
        <f>SUM(J27+P27)</f>
        <v>27.182</v>
      </c>
    </row>
    <row r="28" spans="1:17" s="2" customFormat="1" ht="15" customHeight="1">
      <c r="A28" s="175">
        <v>9</v>
      </c>
      <c r="B28" s="83" t="s">
        <v>127</v>
      </c>
      <c r="C28" s="83" t="s">
        <v>128</v>
      </c>
      <c r="D28" s="78" t="s">
        <v>82</v>
      </c>
      <c r="E28" s="115">
        <v>1.8</v>
      </c>
      <c r="F28" s="115">
        <v>2.2</v>
      </c>
      <c r="G28" s="115">
        <v>3.8</v>
      </c>
      <c r="H28" s="115">
        <v>5.033</v>
      </c>
      <c r="I28" s="115"/>
      <c r="J28" s="203">
        <f>SUM(E28+F28+G28+H28-I28)</f>
        <v>12.833</v>
      </c>
      <c r="K28" s="211">
        <v>1.3</v>
      </c>
      <c r="L28" s="145">
        <v>1.85</v>
      </c>
      <c r="M28" s="145">
        <v>5.3</v>
      </c>
      <c r="N28" s="145">
        <v>5.733</v>
      </c>
      <c r="O28" s="145"/>
      <c r="P28" s="203">
        <f>SUM(K28+L28+M28+N28-O28)</f>
        <v>14.183</v>
      </c>
      <c r="Q28" s="203">
        <f>SUM(J28+P28)</f>
        <v>27.016</v>
      </c>
    </row>
    <row r="29" spans="1:17" s="2" customFormat="1" ht="15" customHeight="1">
      <c r="A29" s="175">
        <v>10</v>
      </c>
      <c r="B29" s="83" t="s">
        <v>124</v>
      </c>
      <c r="C29" s="83" t="s">
        <v>129</v>
      </c>
      <c r="D29" s="78" t="s">
        <v>130</v>
      </c>
      <c r="E29" s="115">
        <v>0.4</v>
      </c>
      <c r="F29" s="115">
        <v>2.9</v>
      </c>
      <c r="G29" s="115">
        <v>3.666</v>
      </c>
      <c r="H29" s="115">
        <v>3.933</v>
      </c>
      <c r="I29" s="117"/>
      <c r="J29" s="203">
        <f>SUM(E29+F29+G29+H29-I29)</f>
        <v>10.899</v>
      </c>
      <c r="K29" s="145">
        <v>1.1</v>
      </c>
      <c r="L29" s="145">
        <v>1.9</v>
      </c>
      <c r="M29" s="145">
        <v>5.233</v>
      </c>
      <c r="N29" s="145">
        <v>5.6</v>
      </c>
      <c r="O29" s="115"/>
      <c r="P29" s="203">
        <f>SUM(K29+L29+M29+N29-O29)</f>
        <v>13.833</v>
      </c>
      <c r="Q29" s="203">
        <f>SUM(J29+P29)</f>
        <v>24.732</v>
      </c>
    </row>
    <row r="30" spans="1:17" s="2" customFormat="1" ht="15" customHeight="1">
      <c r="A30" s="175">
        <v>11</v>
      </c>
      <c r="B30" s="83" t="s">
        <v>131</v>
      </c>
      <c r="C30" s="83" t="s">
        <v>132</v>
      </c>
      <c r="D30" s="78" t="s">
        <v>22</v>
      </c>
      <c r="E30" s="205">
        <v>0.45</v>
      </c>
      <c r="F30" s="205">
        <v>0.9</v>
      </c>
      <c r="G30" s="205">
        <v>3.2</v>
      </c>
      <c r="H30" s="205">
        <v>3.6</v>
      </c>
      <c r="I30" s="206"/>
      <c r="J30" s="203">
        <f>SUM(E30+F30+G30+H30-I30)</f>
        <v>8.15</v>
      </c>
      <c r="K30" s="207">
        <v>0.4</v>
      </c>
      <c r="L30" s="207">
        <v>0.7</v>
      </c>
      <c r="M30" s="207">
        <v>4.4</v>
      </c>
      <c r="N30" s="207">
        <v>5.2</v>
      </c>
      <c r="O30" s="208">
        <v>0.3</v>
      </c>
      <c r="P30" s="203">
        <f>SUM(K30+L30+M30+N30-O30)</f>
        <v>10.399999999999999</v>
      </c>
      <c r="Q30" s="203">
        <f>SUM(J30+P30)</f>
        <v>18.549999999999997</v>
      </c>
    </row>
    <row r="39" spans="14:17" ht="12.75">
      <c r="N39" s="8"/>
      <c r="O39" s="5"/>
      <c r="P39"/>
      <c r="Q39"/>
    </row>
    <row r="40" spans="14:17" ht="12.75">
      <c r="N40" s="8"/>
      <c r="O40" s="5"/>
      <c r="P40"/>
      <c r="Q40"/>
    </row>
    <row r="41" spans="14:17" ht="12.75">
      <c r="N41" s="8"/>
      <c r="O41" s="5"/>
      <c r="P41"/>
      <c r="Q41"/>
    </row>
    <row r="42" spans="14:17" ht="12.75">
      <c r="N42" s="8"/>
      <c r="O42" s="5"/>
      <c r="P42"/>
      <c r="Q42"/>
    </row>
    <row r="43" spans="14:17" ht="12.75">
      <c r="N43" s="8"/>
      <c r="O43" s="5"/>
      <c r="P43"/>
      <c r="Q43"/>
    </row>
    <row r="44" spans="14:17" ht="12.75">
      <c r="N44" s="8"/>
      <c r="O44" s="5"/>
      <c r="P44"/>
      <c r="Q44"/>
    </row>
  </sheetData>
  <sheetProtection selectLockedCells="1" selectUnlockedCells="1"/>
  <conditionalFormatting sqref="E6:F11 E21:F25 E27:H27 E30:H30 G24:H24 K6:L11 K21:K28 K30:N30 L21:L25 L27:N27 M24:N24">
    <cfRule type="cellIs" priority="1" dxfId="0" operator="greaterThan" stopIfTrue="1">
      <formula>$Q$19</formula>
    </cfRule>
  </conditionalFormatting>
  <printOptions/>
  <pageMargins left="0" right="0" top="0.6694444444444445" bottom="0" header="0.11805555555555555" footer="0.5118055555555555"/>
  <pageSetup horizontalDpi="300" verticalDpi="300" orientation="landscape" paperSize="9"/>
  <headerFooter alignWithMargins="0">
    <oddHeader>&amp;L&amp;"Arial,Gras"&amp;9SAINT PIERRE MONTLIMART&amp;C&amp;"Arial,Gras"COMPETITION FSCF LPL
REGIONAL 1&amp;R&amp;"Arial,Gras"&amp;9 7 AVRIL 2019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2"/>
  <sheetViews>
    <sheetView showFormulas="1" workbookViewId="0" topLeftCell="A1">
      <selection activeCell="B27" sqref="B27"/>
    </sheetView>
  </sheetViews>
  <sheetFormatPr defaultColWidth="11.421875" defaultRowHeight="12.75"/>
  <cols>
    <col min="1" max="1" width="4.7109375" style="4" customWidth="1"/>
    <col min="2" max="2" width="26.8515625" style="0" customWidth="1"/>
  </cols>
  <sheetData>
    <row r="1" spans="1:6" ht="12.75">
      <c r="A1" s="91"/>
      <c r="B1" s="92" t="s">
        <v>133</v>
      </c>
      <c r="C1" s="5"/>
      <c r="D1" s="5"/>
      <c r="E1" s="213" t="s">
        <v>87</v>
      </c>
      <c r="F1" s="72"/>
    </row>
    <row r="2" spans="1:8" ht="12.75">
      <c r="A2" s="91"/>
      <c r="C2" s="4"/>
      <c r="D2" s="4"/>
      <c r="H2" s="4"/>
    </row>
    <row r="3" spans="1:8" ht="12.75">
      <c r="A3" s="96"/>
      <c r="B3" s="97" t="s">
        <v>47</v>
      </c>
      <c r="C3" s="112" t="s">
        <v>6</v>
      </c>
      <c r="D3" s="112" t="s">
        <v>7</v>
      </c>
      <c r="E3" s="111" t="s">
        <v>48</v>
      </c>
      <c r="F3" s="111" t="s">
        <v>9</v>
      </c>
      <c r="G3" s="111" t="s">
        <v>10</v>
      </c>
      <c r="H3" s="111" t="s">
        <v>11</v>
      </c>
    </row>
    <row r="4" spans="1:8" ht="12.75">
      <c r="A4" s="96"/>
      <c r="B4" s="97"/>
      <c r="C4" s="84">
        <v>4</v>
      </c>
      <c r="D4" s="84">
        <v>4</v>
      </c>
      <c r="E4" s="84">
        <v>10</v>
      </c>
      <c r="F4" s="84">
        <v>10</v>
      </c>
      <c r="G4" s="97"/>
      <c r="H4" s="84">
        <f>C4+D4+E4+F4-G4</f>
        <v>28</v>
      </c>
    </row>
    <row r="5" spans="1:8" ht="12" customHeight="1">
      <c r="A5" s="214">
        <v>1</v>
      </c>
      <c r="B5" s="79" t="s">
        <v>134</v>
      </c>
      <c r="C5" s="84">
        <v>2.8</v>
      </c>
      <c r="D5" s="84">
        <v>1.4</v>
      </c>
      <c r="E5" s="84">
        <v>7.366</v>
      </c>
      <c r="F5" s="84">
        <v>6.333</v>
      </c>
      <c r="G5" s="84"/>
      <c r="H5" s="84">
        <f>C5+D5+E5+F5-G5</f>
        <v>17.899</v>
      </c>
    </row>
    <row r="6" spans="1:8" ht="12.75">
      <c r="A6" s="214">
        <v>2</v>
      </c>
      <c r="B6" s="79" t="s">
        <v>49</v>
      </c>
      <c r="C6" s="84">
        <v>2.55</v>
      </c>
      <c r="D6" s="84">
        <v>1.55</v>
      </c>
      <c r="E6" s="84">
        <v>6.866</v>
      </c>
      <c r="F6" s="84">
        <v>5.033</v>
      </c>
      <c r="G6" s="84"/>
      <c r="H6" s="84">
        <f>C6+D6+E6+F6-G6</f>
        <v>15.998999999999999</v>
      </c>
    </row>
    <row r="7" spans="1:8" ht="12.75">
      <c r="A7" s="214">
        <v>3</v>
      </c>
      <c r="B7" s="79" t="s">
        <v>17</v>
      </c>
      <c r="C7" s="84">
        <v>2.85</v>
      </c>
      <c r="D7" s="84">
        <v>0.85</v>
      </c>
      <c r="E7" s="84">
        <v>6.066</v>
      </c>
      <c r="F7" s="84">
        <v>5.133</v>
      </c>
      <c r="G7" s="84"/>
      <c r="H7" s="84">
        <f>C7+D7+E7+F7-G7</f>
        <v>14.899000000000001</v>
      </c>
    </row>
    <row r="8" spans="1:8" ht="12.75">
      <c r="A8" s="214">
        <v>4</v>
      </c>
      <c r="B8" s="79" t="s">
        <v>22</v>
      </c>
      <c r="C8" s="84">
        <v>1.75</v>
      </c>
      <c r="D8" s="84">
        <v>1.75</v>
      </c>
      <c r="E8" s="84">
        <v>6.133</v>
      </c>
      <c r="F8" s="84">
        <v>5.033</v>
      </c>
      <c r="G8" s="84"/>
      <c r="H8" s="84">
        <f>C8+D8+E8+F8-G8</f>
        <v>14.666</v>
      </c>
    </row>
    <row r="9" spans="1:8" ht="12.75">
      <c r="A9" s="214">
        <v>5</v>
      </c>
      <c r="B9" s="79" t="s">
        <v>50</v>
      </c>
      <c r="C9" s="84">
        <v>2.35</v>
      </c>
      <c r="D9" s="84">
        <v>1.2</v>
      </c>
      <c r="E9" s="84">
        <v>6.166</v>
      </c>
      <c r="F9" s="84">
        <v>4.9</v>
      </c>
      <c r="G9" s="84"/>
      <c r="H9" s="84">
        <f>C9+D9+E9+F9-G9</f>
        <v>14.616000000000001</v>
      </c>
    </row>
    <row r="10" spans="1:8" ht="12.75">
      <c r="A10" s="215"/>
      <c r="B10" s="216"/>
      <c r="C10" s="59"/>
      <c r="D10" s="59"/>
      <c r="E10" s="59"/>
      <c r="F10" s="59"/>
      <c r="G10" s="59"/>
      <c r="H10" s="59"/>
    </row>
    <row r="11" spans="1:8" ht="12.75">
      <c r="A11" s="91"/>
      <c r="B11" s="92" t="s">
        <v>135</v>
      </c>
      <c r="C11" s="109"/>
      <c r="D11" s="109"/>
      <c r="E11" s="108"/>
      <c r="F11" s="108"/>
      <c r="G11" s="108"/>
      <c r="H11" s="109"/>
    </row>
    <row r="12" spans="1:8" ht="12.75">
      <c r="A12" s="91"/>
      <c r="C12" s="5"/>
      <c r="D12" s="5"/>
      <c r="E12" s="92" t="s">
        <v>136</v>
      </c>
      <c r="F12" s="217"/>
      <c r="G12" s="108"/>
      <c r="H12" s="218"/>
    </row>
    <row r="13" spans="1:8" ht="12.75">
      <c r="A13" s="219"/>
      <c r="B13" s="220" t="s">
        <v>47</v>
      </c>
      <c r="C13" s="4"/>
      <c r="D13" s="4"/>
      <c r="F13" s="108"/>
      <c r="G13" s="108"/>
      <c r="H13" s="4"/>
    </row>
    <row r="14" spans="1:8" ht="12.75">
      <c r="A14" s="219"/>
      <c r="B14" s="220"/>
      <c r="C14" s="221" t="s">
        <v>6</v>
      </c>
      <c r="D14" s="221" t="s">
        <v>7</v>
      </c>
      <c r="E14" s="222" t="s">
        <v>48</v>
      </c>
      <c r="F14" s="222" t="s">
        <v>9</v>
      </c>
      <c r="G14" s="222" t="s">
        <v>10</v>
      </c>
      <c r="H14" s="222" t="s">
        <v>11</v>
      </c>
    </row>
    <row r="15" spans="3:8" ht="12.75">
      <c r="C15" s="223">
        <v>6</v>
      </c>
      <c r="D15" s="223">
        <v>6</v>
      </c>
      <c r="E15" s="224">
        <v>10</v>
      </c>
      <c r="F15" s="224">
        <v>10</v>
      </c>
      <c r="G15" s="220"/>
      <c r="H15" s="224">
        <f>C15+D15+E15+F15-G15</f>
        <v>32</v>
      </c>
    </row>
    <row r="16" spans="1:8" ht="12.75">
      <c r="A16" s="175">
        <v>1</v>
      </c>
      <c r="B16" s="79" t="s">
        <v>134</v>
      </c>
      <c r="C16" s="115">
        <v>2.25</v>
      </c>
      <c r="D16" s="115">
        <v>2.35</v>
      </c>
      <c r="E16" s="115">
        <v>5.4</v>
      </c>
      <c r="F16" s="115">
        <v>4.133</v>
      </c>
      <c r="G16" s="115">
        <v>0.6</v>
      </c>
      <c r="H16" s="115">
        <f>C16+D16+E16+F16-G16</f>
        <v>13.533</v>
      </c>
    </row>
    <row r="17" spans="1:8" ht="12.75">
      <c r="A17" s="82">
        <v>2</v>
      </c>
      <c r="B17" s="79" t="s">
        <v>55</v>
      </c>
      <c r="C17" s="115">
        <v>3.5</v>
      </c>
      <c r="D17" s="115">
        <v>0.75</v>
      </c>
      <c r="E17" s="115">
        <v>5.666</v>
      </c>
      <c r="F17" s="115">
        <v>3.1</v>
      </c>
      <c r="G17" s="115">
        <v>0.3</v>
      </c>
      <c r="H17" s="115">
        <f>C17+D17+E17+F17-G17</f>
        <v>12.716</v>
      </c>
    </row>
    <row r="18" spans="1:8" ht="12.75">
      <c r="A18" s="117">
        <v>3</v>
      </c>
      <c r="B18" s="105" t="s">
        <v>17</v>
      </c>
      <c r="C18" s="115">
        <v>1.8</v>
      </c>
      <c r="D18" s="115">
        <v>1.1</v>
      </c>
      <c r="E18" s="115">
        <v>4.4</v>
      </c>
      <c r="F18" s="115">
        <v>3.1</v>
      </c>
      <c r="G18" s="115">
        <v>0.5</v>
      </c>
      <c r="H18" s="115">
        <f>C18+D18+E18+F18-G18</f>
        <v>9.9</v>
      </c>
    </row>
    <row r="22" ht="12.75">
      <c r="A22"/>
    </row>
    <row r="23" ht="12.75">
      <c r="A23"/>
    </row>
    <row r="24" ht="12.75">
      <c r="A24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4.25" customHeight="1">
      <c r="A41"/>
    </row>
    <row r="42" ht="12.75">
      <c r="A42"/>
    </row>
    <row r="67" ht="12" customHeight="1"/>
    <row r="68" ht="12" customHeight="1"/>
  </sheetData>
  <sheetProtection selectLockedCells="1" selectUnlockedCells="1"/>
  <conditionalFormatting sqref="C1:D2 C4:D13 C16:D17">
    <cfRule type="cellIs" priority="1" dxfId="0" operator="greaterThan" stopIfTrue="1">
      <formula>4</formula>
    </cfRule>
  </conditionalFormatting>
  <printOptions/>
  <pageMargins left="1.6930555555555555" right="0.7083333333333334" top="1.338888888888889" bottom="0" header="0.7875" footer="0.5118055555555555"/>
  <pageSetup horizontalDpi="300" verticalDpi="300" orientation="landscape" paperSize="9"/>
  <headerFooter alignWithMargins="0">
    <oddHeader>&amp;L&amp;"Arial,Gras"SAINT PIERRE MONTLIMART&amp;C&amp;"Arial,Gras"COMPETITION FSCF LPL
REGIONAL 1&amp;R&amp;"Arial,Gras"7 AVRIL 2019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5:O43"/>
  <sheetViews>
    <sheetView showFormulas="1" workbookViewId="0" topLeftCell="A8">
      <selection activeCell="F13" sqref="F13"/>
    </sheetView>
  </sheetViews>
  <sheetFormatPr defaultColWidth="11.421875" defaultRowHeight="12.75"/>
  <cols>
    <col min="1" max="1" width="5.8515625" style="101" customWidth="1"/>
    <col min="2" max="2" width="19.28125" style="0" customWidth="1"/>
    <col min="3" max="3" width="20.28125" style="0" customWidth="1"/>
    <col min="4" max="4" width="13.8515625" style="101" customWidth="1"/>
    <col min="5" max="6" width="8.7109375" style="0" customWidth="1"/>
    <col min="7" max="7" width="8.8515625" style="0" customWidth="1"/>
    <col min="8" max="8" width="9.140625" style="0" customWidth="1"/>
    <col min="9" max="9" width="8.00390625" style="0" customWidth="1"/>
    <col min="10" max="10" width="9.00390625" style="0" customWidth="1"/>
  </cols>
  <sheetData>
    <row r="5" spans="1:10" ht="12.75">
      <c r="A5" s="129"/>
      <c r="B5" s="157" t="s">
        <v>137</v>
      </c>
      <c r="C5" s="225"/>
      <c r="D5" s="226"/>
      <c r="E5" s="227" t="s">
        <v>138</v>
      </c>
      <c r="F5" s="228"/>
      <c r="G5" s="228"/>
      <c r="H5" s="228"/>
      <c r="J5" s="17"/>
    </row>
    <row r="6" spans="1:10" ht="12.75">
      <c r="A6" s="129"/>
      <c r="B6" s="107"/>
      <c r="C6" s="107"/>
      <c r="D6" s="226"/>
      <c r="E6" s="229"/>
      <c r="F6" s="229"/>
      <c r="G6" s="229"/>
      <c r="H6" s="229"/>
      <c r="J6" s="17"/>
    </row>
    <row r="7" spans="1:10" ht="12.75">
      <c r="A7" s="117"/>
      <c r="B7" s="131" t="s">
        <v>65</v>
      </c>
      <c r="C7" s="131" t="s">
        <v>65</v>
      </c>
      <c r="D7" s="132" t="s">
        <v>5</v>
      </c>
      <c r="E7" s="133" t="s">
        <v>6</v>
      </c>
      <c r="F7" s="133" t="s">
        <v>7</v>
      </c>
      <c r="G7" s="133" t="s">
        <v>48</v>
      </c>
      <c r="H7" s="133" t="s">
        <v>66</v>
      </c>
      <c r="I7" s="133" t="s">
        <v>10</v>
      </c>
      <c r="J7" s="133" t="s">
        <v>11</v>
      </c>
    </row>
    <row r="8" spans="5:10" ht="12.75">
      <c r="E8" s="115">
        <v>3</v>
      </c>
      <c r="F8" s="115">
        <v>2.5</v>
      </c>
      <c r="G8" s="115">
        <v>10</v>
      </c>
      <c r="H8" s="115">
        <v>10</v>
      </c>
      <c r="I8" s="134"/>
      <c r="J8" s="159">
        <f>E8+F8+G8+H8-I8</f>
        <v>25.5</v>
      </c>
    </row>
    <row r="9" spans="1:10" ht="12.75">
      <c r="A9" s="142">
        <v>1</v>
      </c>
      <c r="B9" s="83" t="s">
        <v>139</v>
      </c>
      <c r="C9" s="83" t="s">
        <v>140</v>
      </c>
      <c r="D9" s="230" t="s">
        <v>130</v>
      </c>
      <c r="E9" s="231">
        <v>1.4</v>
      </c>
      <c r="F9" s="231">
        <v>0.3</v>
      </c>
      <c r="G9" s="231">
        <v>6.966</v>
      </c>
      <c r="H9" s="231">
        <v>4.7</v>
      </c>
      <c r="I9" s="231"/>
      <c r="J9" s="159">
        <f>E9+F9+G9+H9-I9</f>
        <v>13.366</v>
      </c>
    </row>
    <row r="10" spans="1:10" ht="12.75">
      <c r="A10" s="117">
        <v>2</v>
      </c>
      <c r="B10" s="83" t="s">
        <v>141</v>
      </c>
      <c r="C10" s="83" t="s">
        <v>142</v>
      </c>
      <c r="D10" s="78" t="s">
        <v>56</v>
      </c>
      <c r="E10" s="232">
        <v>1.25</v>
      </c>
      <c r="F10" s="232">
        <v>0.65</v>
      </c>
      <c r="G10" s="231">
        <v>6.4</v>
      </c>
      <c r="H10" s="231">
        <v>5.033</v>
      </c>
      <c r="I10" s="231"/>
      <c r="J10" s="159">
        <f>E10+F10+G10+H10-I10</f>
        <v>13.333000000000002</v>
      </c>
    </row>
    <row r="11" spans="1:10" ht="12.75">
      <c r="A11" s="142">
        <v>3</v>
      </c>
      <c r="B11" s="83" t="s">
        <v>143</v>
      </c>
      <c r="C11" s="83" t="s">
        <v>144</v>
      </c>
      <c r="D11" s="230" t="s">
        <v>112</v>
      </c>
      <c r="E11" s="232">
        <v>0</v>
      </c>
      <c r="F11" s="232">
        <v>0.05</v>
      </c>
      <c r="G11" s="231">
        <v>3</v>
      </c>
      <c r="H11" s="231">
        <v>3.366</v>
      </c>
      <c r="I11" s="231"/>
      <c r="J11" s="159">
        <f>E11+F11+G11+H11-I11</f>
        <v>6.416</v>
      </c>
    </row>
    <row r="12" spans="1:10" ht="12.75">
      <c r="A12" s="142">
        <v>4</v>
      </c>
      <c r="B12" s="83" t="s">
        <v>145</v>
      </c>
      <c r="C12" s="83" t="s">
        <v>146</v>
      </c>
      <c r="D12" s="78" t="s">
        <v>56</v>
      </c>
      <c r="E12" s="231">
        <v>0</v>
      </c>
      <c r="F12" s="231">
        <v>0.15</v>
      </c>
      <c r="G12" s="231">
        <v>3.033</v>
      </c>
      <c r="H12" s="231">
        <v>3.5</v>
      </c>
      <c r="I12" s="231">
        <v>0.5</v>
      </c>
      <c r="J12" s="159">
        <f>E12+F12+G12+H12-I12</f>
        <v>6.183</v>
      </c>
    </row>
    <row r="17" spans="1:15" ht="12.75">
      <c r="A17" s="129"/>
      <c r="B17" s="68"/>
      <c r="C17" s="233"/>
      <c r="D17" s="233"/>
      <c r="E17" s="103"/>
      <c r="F17" s="103"/>
      <c r="G17" s="103"/>
      <c r="H17" s="103"/>
      <c r="I17" s="69"/>
      <c r="J17" s="153"/>
      <c r="M17" s="72"/>
      <c r="N17" s="72"/>
      <c r="O17" s="72"/>
    </row>
    <row r="18" spans="1:15" ht="12.75">
      <c r="A18" s="129"/>
      <c r="B18" s="123" t="s">
        <v>147</v>
      </c>
      <c r="C18" s="125"/>
      <c r="D18" s="125" t="s">
        <v>46</v>
      </c>
      <c r="E18" s="234" t="s">
        <v>148</v>
      </c>
      <c r="F18" s="234"/>
      <c r="G18" s="234"/>
      <c r="H18" s="234"/>
      <c r="I18" s="69"/>
      <c r="J18" s="69"/>
      <c r="M18" s="69"/>
      <c r="N18" s="69"/>
      <c r="O18" s="69"/>
    </row>
    <row r="19" spans="1:15" ht="12.75">
      <c r="A19" s="129"/>
      <c r="B19" s="125"/>
      <c r="C19" s="125"/>
      <c r="D19" s="125"/>
      <c r="E19" s="156"/>
      <c r="F19" s="156"/>
      <c r="G19" s="156"/>
      <c r="H19" s="156"/>
      <c r="I19" s="69"/>
      <c r="J19" s="69"/>
      <c r="M19" s="69"/>
      <c r="N19" s="69"/>
      <c r="O19" s="69"/>
    </row>
    <row r="20" spans="1:10" ht="12.75">
      <c r="A20" s="117"/>
      <c r="B20" s="131" t="s">
        <v>65</v>
      </c>
      <c r="C20" s="131" t="s">
        <v>65</v>
      </c>
      <c r="D20" s="132" t="s">
        <v>5</v>
      </c>
      <c r="E20" s="132" t="s">
        <v>6</v>
      </c>
      <c r="F20" s="132" t="s">
        <v>7</v>
      </c>
      <c r="G20" s="132" t="s">
        <v>48</v>
      </c>
      <c r="H20" s="132" t="s">
        <v>66</v>
      </c>
      <c r="I20" s="133" t="s">
        <v>10</v>
      </c>
      <c r="J20" s="133" t="s">
        <v>11</v>
      </c>
    </row>
    <row r="21" spans="1:10" ht="12.75">
      <c r="A21" s="117"/>
      <c r="B21" s="105"/>
      <c r="C21" s="105"/>
      <c r="D21" s="235"/>
      <c r="E21" s="115">
        <v>4</v>
      </c>
      <c r="F21" s="115">
        <v>4</v>
      </c>
      <c r="G21" s="115">
        <v>10</v>
      </c>
      <c r="H21" s="115">
        <v>10</v>
      </c>
      <c r="I21" s="134"/>
      <c r="J21" s="159">
        <f>E21+F21+G21+H21-I21</f>
        <v>28</v>
      </c>
    </row>
    <row r="22" spans="1:10" ht="12.75">
      <c r="A22" s="142">
        <v>1</v>
      </c>
      <c r="B22" s="79" t="s">
        <v>149</v>
      </c>
      <c r="C22" s="79" t="s">
        <v>150</v>
      </c>
      <c r="D22" s="210" t="s">
        <v>151</v>
      </c>
      <c r="E22" s="145">
        <v>2.05</v>
      </c>
      <c r="F22" s="145">
        <v>1.05</v>
      </c>
      <c r="G22" s="115">
        <v>8</v>
      </c>
      <c r="H22" s="115">
        <v>5.6</v>
      </c>
      <c r="I22" s="161">
        <v>0.9</v>
      </c>
      <c r="J22" s="159">
        <f>E22+F22+G22+H22-I22</f>
        <v>15.799999999999999</v>
      </c>
    </row>
    <row r="23" spans="1:10" ht="12.75">
      <c r="A23" s="236">
        <v>2</v>
      </c>
      <c r="B23" s="79" t="s">
        <v>152</v>
      </c>
      <c r="C23" s="79" t="s">
        <v>153</v>
      </c>
      <c r="D23" s="78" t="s">
        <v>154</v>
      </c>
      <c r="E23" s="145">
        <v>2.15</v>
      </c>
      <c r="F23" s="145">
        <v>1.15</v>
      </c>
      <c r="G23" s="115">
        <v>5.533</v>
      </c>
      <c r="H23" s="115">
        <v>5.533</v>
      </c>
      <c r="I23" s="146"/>
      <c r="J23" s="159">
        <f>E23+F23+G23+H23-I23</f>
        <v>14.366</v>
      </c>
    </row>
    <row r="24" spans="1:10" ht="12.75">
      <c r="A24" s="236">
        <v>3</v>
      </c>
      <c r="B24" s="83" t="s">
        <v>155</v>
      </c>
      <c r="C24" s="83" t="s">
        <v>156</v>
      </c>
      <c r="D24" s="78" t="s">
        <v>56</v>
      </c>
      <c r="E24" s="145">
        <v>0.6</v>
      </c>
      <c r="F24" s="145">
        <v>0.8</v>
      </c>
      <c r="G24" s="115">
        <v>7.4</v>
      </c>
      <c r="H24" s="115">
        <v>5.033</v>
      </c>
      <c r="I24" s="161">
        <v>0.3</v>
      </c>
      <c r="J24" s="159">
        <f>E24+F24+G24+H24-I24</f>
        <v>13.533000000000001</v>
      </c>
    </row>
    <row r="25" spans="1:10" ht="12.75">
      <c r="A25" s="236">
        <v>4</v>
      </c>
      <c r="B25" s="79" t="s">
        <v>157</v>
      </c>
      <c r="C25" s="79" t="s">
        <v>158</v>
      </c>
      <c r="D25" s="237" t="s">
        <v>55</v>
      </c>
      <c r="E25" s="145">
        <v>1.55</v>
      </c>
      <c r="F25" s="145">
        <v>0.85</v>
      </c>
      <c r="G25" s="115">
        <v>5.1</v>
      </c>
      <c r="H25" s="115">
        <v>5.5</v>
      </c>
      <c r="I25" s="161"/>
      <c r="J25" s="159">
        <f>E25+F25+G25+H25-I25</f>
        <v>13</v>
      </c>
    </row>
    <row r="26" spans="1:10" ht="12.75">
      <c r="A26" s="236">
        <v>5</v>
      </c>
      <c r="B26" s="83" t="s">
        <v>159</v>
      </c>
      <c r="C26" s="83" t="s">
        <v>160</v>
      </c>
      <c r="D26" s="83" t="s">
        <v>154</v>
      </c>
      <c r="E26" s="115">
        <v>0.2</v>
      </c>
      <c r="F26" s="238">
        <v>1.05</v>
      </c>
      <c r="G26" s="161">
        <v>3.8</v>
      </c>
      <c r="H26" s="115">
        <v>2.6</v>
      </c>
      <c r="I26" s="182"/>
      <c r="J26" s="159">
        <f>E26+F26+G26+H26-I26</f>
        <v>7.65</v>
      </c>
    </row>
    <row r="28" spans="1:4" ht="12.75">
      <c r="A28"/>
      <c r="D28"/>
    </row>
    <row r="29" spans="1:4" ht="12.75">
      <c r="A29"/>
      <c r="D29"/>
    </row>
    <row r="30" spans="1:4" ht="12.75">
      <c r="A30"/>
      <c r="D30"/>
    </row>
    <row r="31" spans="1:4" ht="12.75">
      <c r="A31"/>
      <c r="D31"/>
    </row>
    <row r="32" spans="1:4" ht="12.75">
      <c r="A32"/>
      <c r="D32"/>
    </row>
    <row r="33" spans="1:4" ht="12.75">
      <c r="A33"/>
      <c r="D33"/>
    </row>
    <row r="34" spans="1:4" ht="12.75">
      <c r="A34"/>
      <c r="D34"/>
    </row>
    <row r="35" spans="1:4" ht="12.75">
      <c r="A35"/>
      <c r="D35"/>
    </row>
    <row r="36" spans="1:4" ht="12.75">
      <c r="A36"/>
      <c r="D36"/>
    </row>
    <row r="37" spans="1:4" ht="12.75">
      <c r="A37"/>
      <c r="D37"/>
    </row>
    <row r="38" spans="1:4" ht="12.75">
      <c r="A38"/>
      <c r="D38"/>
    </row>
    <row r="39" spans="1:4" ht="12.75">
      <c r="A39"/>
      <c r="D39"/>
    </row>
    <row r="40" spans="1:4" ht="12.75">
      <c r="A40"/>
      <c r="D40"/>
    </row>
    <row r="41" spans="1:4" ht="12.75">
      <c r="A41"/>
      <c r="D41"/>
    </row>
    <row r="42" spans="1:4" ht="12.75">
      <c r="A42"/>
      <c r="D42"/>
    </row>
    <row r="43" spans="1:4" ht="12.75">
      <c r="A43"/>
      <c r="D43"/>
    </row>
  </sheetData>
  <sheetProtection selectLockedCells="1" selectUnlockedCells="1"/>
  <mergeCells count="1">
    <mergeCell ref="E18:H18"/>
  </mergeCells>
  <conditionalFormatting sqref="E24:F26 F10:F12">
    <cfRule type="cellIs" priority="1" dxfId="0" operator="greaterThan" stopIfTrue="1">
      <formula>3</formula>
    </cfRule>
  </conditionalFormatting>
  <printOptions/>
  <pageMargins left="1.2993055555555555" right="0.7083333333333334" top="0.9451388888888889" bottom="0" header="0.31527777777777777" footer="0.5118055555555555"/>
  <pageSetup horizontalDpi="300" verticalDpi="300" orientation="landscape" paperSize="9"/>
  <headerFooter alignWithMargins="0">
    <oddHeader>&amp;L&amp;"Arial,Gras"SAINT PIERRE MONTLIMART&amp;C&amp;"Arial,Gras"COMPETITION FSCF LPL
REGIONAL 1&amp;R&amp;"Arial,Gras"7 AVRIL 2019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57"/>
  <sheetViews>
    <sheetView showFormulas="1" workbookViewId="0" topLeftCell="A1">
      <selection activeCell="C14" sqref="C14"/>
    </sheetView>
  </sheetViews>
  <sheetFormatPr defaultColWidth="11.421875" defaultRowHeight="12.75"/>
  <cols>
    <col min="1" max="1" width="7.00390625" style="0" customWidth="1"/>
    <col min="2" max="2" width="4.00390625" style="0" customWidth="1"/>
    <col min="3" max="3" width="16.8515625" style="101" customWidth="1"/>
    <col min="4" max="4" width="3.57421875" style="0" customWidth="1"/>
    <col min="5" max="5" width="15.8515625" style="0" customWidth="1"/>
  </cols>
  <sheetData>
    <row r="1" spans="1:5" ht="12.75">
      <c r="A1" s="101" t="s">
        <v>161</v>
      </c>
      <c r="B1" s="101"/>
      <c r="C1" s="101" t="s">
        <v>1</v>
      </c>
      <c r="D1" s="101"/>
      <c r="E1" s="101"/>
    </row>
    <row r="2" spans="1:5" ht="12.75">
      <c r="A2" s="101"/>
      <c r="B2" s="101"/>
      <c r="D2" s="101"/>
      <c r="E2" s="101"/>
    </row>
    <row r="3" spans="1:5" ht="12.75" customHeight="1">
      <c r="A3" s="101"/>
      <c r="B3" s="175">
        <v>17</v>
      </c>
      <c r="C3" s="83" t="s">
        <v>162</v>
      </c>
      <c r="D3" s="83">
        <v>0.3</v>
      </c>
      <c r="E3" s="196" t="s">
        <v>163</v>
      </c>
    </row>
    <row r="4" spans="1:5" ht="15" customHeight="1">
      <c r="A4" s="101"/>
      <c r="B4" s="175">
        <v>18</v>
      </c>
      <c r="C4" s="83" t="s">
        <v>77</v>
      </c>
      <c r="D4" s="83">
        <v>0.3</v>
      </c>
      <c r="E4" s="196" t="s">
        <v>163</v>
      </c>
    </row>
    <row r="5" spans="1:5" ht="14.25" customHeight="1">
      <c r="A5" s="101"/>
      <c r="B5" s="175">
        <v>19</v>
      </c>
      <c r="C5" s="83" t="s">
        <v>164</v>
      </c>
      <c r="D5" s="83">
        <v>0.3</v>
      </c>
      <c r="E5" s="196" t="s">
        <v>163</v>
      </c>
    </row>
    <row r="6" spans="1:5" ht="14.25" customHeight="1">
      <c r="A6" s="101"/>
      <c r="B6" s="175"/>
      <c r="C6" s="83"/>
      <c r="D6" s="83"/>
      <c r="E6" s="196"/>
    </row>
    <row r="7" spans="1:5" ht="15" customHeight="1">
      <c r="A7" s="101" t="s">
        <v>161</v>
      </c>
      <c r="B7" s="175"/>
      <c r="C7" s="83" t="s">
        <v>85</v>
      </c>
      <c r="D7" s="82"/>
      <c r="E7" s="105"/>
    </row>
    <row r="8" spans="1:5" ht="13.5" customHeight="1">
      <c r="A8" s="175"/>
      <c r="B8" s="83">
        <v>15</v>
      </c>
      <c r="C8" s="83" t="s">
        <v>165</v>
      </c>
      <c r="D8" s="115">
        <v>0.3</v>
      </c>
      <c r="E8" s="196" t="s">
        <v>163</v>
      </c>
    </row>
    <row r="9" spans="1:5" ht="12.75">
      <c r="A9" s="101"/>
      <c r="B9" s="239"/>
      <c r="C9" s="239"/>
      <c r="D9" s="240"/>
      <c r="E9" s="239"/>
    </row>
    <row r="10" spans="1:5" ht="13.5" customHeight="1">
      <c r="A10" s="101" t="s">
        <v>166</v>
      </c>
      <c r="B10" s="55"/>
      <c r="C10" s="57" t="s">
        <v>1</v>
      </c>
      <c r="D10" s="241"/>
      <c r="E10" s="103"/>
    </row>
    <row r="11" spans="1:5" ht="16.5" customHeight="1">
      <c r="A11" s="101"/>
      <c r="B11" s="175">
        <v>42</v>
      </c>
      <c r="C11" s="242" t="s">
        <v>167</v>
      </c>
      <c r="D11" s="78">
        <v>0.3</v>
      </c>
      <c r="E11" s="243" t="s">
        <v>168</v>
      </c>
    </row>
    <row r="12" spans="1:5" ht="12.75">
      <c r="A12" s="101"/>
      <c r="B12" s="55"/>
      <c r="C12" s="67"/>
      <c r="D12" s="151"/>
      <c r="E12" s="103"/>
    </row>
    <row r="13" spans="1:5" ht="12.75">
      <c r="A13" s="101"/>
      <c r="B13" s="103"/>
      <c r="C13" s="103" t="s">
        <v>1</v>
      </c>
      <c r="D13" s="244"/>
      <c r="E13" s="245"/>
    </row>
    <row r="14" spans="1:9" ht="16.5" customHeight="1">
      <c r="A14" s="101" t="s">
        <v>0</v>
      </c>
      <c r="B14" s="117">
        <v>35</v>
      </c>
      <c r="C14" s="209" t="s">
        <v>169</v>
      </c>
      <c r="D14" s="246">
        <v>0.05</v>
      </c>
      <c r="E14" s="105" t="s">
        <v>170</v>
      </c>
      <c r="G14" s="72"/>
      <c r="H14" s="72"/>
      <c r="I14" s="72"/>
    </row>
    <row r="15" spans="1:9" ht="12.75">
      <c r="A15" s="101"/>
      <c r="B15" s="103"/>
      <c r="C15" s="103"/>
      <c r="D15" s="130"/>
      <c r="E15" s="103"/>
      <c r="G15" s="64"/>
      <c r="H15" s="247"/>
      <c r="I15" s="63"/>
    </row>
    <row r="16" spans="1:5" ht="12.75">
      <c r="A16" s="101" t="s">
        <v>0</v>
      </c>
      <c r="B16" s="103"/>
      <c r="C16" s="103" t="s">
        <v>2</v>
      </c>
      <c r="D16" s="130"/>
      <c r="E16" s="103"/>
    </row>
    <row r="17" spans="1:5" ht="12.75">
      <c r="A17" s="101"/>
      <c r="B17" s="105">
        <v>39</v>
      </c>
      <c r="C17" s="105" t="s">
        <v>171</v>
      </c>
      <c r="D17" s="246">
        <v>0.5</v>
      </c>
      <c r="E17" s="248" t="s">
        <v>172</v>
      </c>
    </row>
    <row r="18" spans="1:5" ht="13.5" customHeight="1">
      <c r="A18" s="101"/>
      <c r="B18" s="249">
        <v>38</v>
      </c>
      <c r="C18" s="209" t="s">
        <v>173</v>
      </c>
      <c r="D18" s="246">
        <v>0.3</v>
      </c>
      <c r="E18" s="105" t="s">
        <v>174</v>
      </c>
    </row>
    <row r="19" spans="1:5" ht="12.75">
      <c r="A19" s="101"/>
      <c r="B19" s="105">
        <v>36</v>
      </c>
      <c r="C19" s="105" t="s">
        <v>175</v>
      </c>
      <c r="D19" s="246">
        <v>0.3</v>
      </c>
      <c r="E19" s="105" t="s">
        <v>174</v>
      </c>
    </row>
    <row r="20" spans="1:5" ht="12.75">
      <c r="A20" s="101"/>
      <c r="B20" s="105">
        <v>35</v>
      </c>
      <c r="C20" s="105" t="s">
        <v>169</v>
      </c>
      <c r="D20" s="246">
        <v>0.3</v>
      </c>
      <c r="E20" s="105" t="s">
        <v>174</v>
      </c>
    </row>
    <row r="21" spans="1:3" ht="12.75">
      <c r="A21" s="101"/>
      <c r="B21" s="103"/>
      <c r="C21" s="103"/>
    </row>
    <row r="22" spans="1:5" ht="12.75">
      <c r="A22" s="101"/>
      <c r="B22" s="103"/>
      <c r="C22" s="103" t="s">
        <v>87</v>
      </c>
      <c r="D22" s="250"/>
      <c r="E22" s="245"/>
    </row>
    <row r="23" spans="1:5" ht="12.75">
      <c r="A23" s="101" t="s">
        <v>176</v>
      </c>
      <c r="B23" s="105">
        <v>34</v>
      </c>
      <c r="C23" s="105" t="s">
        <v>177</v>
      </c>
      <c r="D23" s="250">
        <v>0.3</v>
      </c>
      <c r="E23" s="245" t="s">
        <v>168</v>
      </c>
    </row>
    <row r="24" spans="1:5" ht="12.75">
      <c r="A24" s="101"/>
      <c r="B24" s="103"/>
      <c r="C24" s="103"/>
      <c r="D24" s="130"/>
      <c r="E24" s="103"/>
    </row>
    <row r="25" spans="1:5" ht="12.75">
      <c r="A25" s="101" t="s">
        <v>29</v>
      </c>
      <c r="B25" s="105">
        <v>66</v>
      </c>
      <c r="C25" s="105" t="s">
        <v>178</v>
      </c>
      <c r="D25" s="246">
        <v>0.05</v>
      </c>
      <c r="E25" s="105" t="s">
        <v>170</v>
      </c>
    </row>
    <row r="26" spans="1:5" ht="12.75">
      <c r="A26" s="101"/>
      <c r="B26" s="82">
        <v>67</v>
      </c>
      <c r="C26" s="121" t="s">
        <v>179</v>
      </c>
      <c r="D26" s="246">
        <v>1.1</v>
      </c>
      <c r="E26" s="105" t="s">
        <v>180</v>
      </c>
    </row>
    <row r="27" spans="1:5" ht="12.75">
      <c r="A27" s="101"/>
      <c r="B27" s="82">
        <v>68</v>
      </c>
      <c r="C27" s="121" t="s">
        <v>181</v>
      </c>
      <c r="D27" s="246">
        <v>0.6</v>
      </c>
      <c r="E27" s="105" t="s">
        <v>182</v>
      </c>
    </row>
    <row r="28" spans="1:5" ht="12.75">
      <c r="A28" s="101"/>
      <c r="B28" s="241"/>
      <c r="C28" s="251"/>
      <c r="D28" s="252"/>
      <c r="E28" s="101"/>
    </row>
    <row r="29" spans="1:5" ht="12.75">
      <c r="A29" s="101" t="s">
        <v>183</v>
      </c>
      <c r="B29" s="82">
        <v>52</v>
      </c>
      <c r="C29" s="105" t="s">
        <v>22</v>
      </c>
      <c r="D29" s="246">
        <v>0.5</v>
      </c>
      <c r="E29" s="105" t="s">
        <v>184</v>
      </c>
    </row>
    <row r="30" spans="1:5" ht="12.75">
      <c r="A30" s="101"/>
      <c r="B30" s="105">
        <v>54</v>
      </c>
      <c r="C30" s="105" t="s">
        <v>51</v>
      </c>
      <c r="D30" s="246">
        <v>1.2</v>
      </c>
      <c r="E30" s="105" t="s">
        <v>185</v>
      </c>
    </row>
    <row r="31" spans="1:5" ht="12.75">
      <c r="A31" s="101"/>
      <c r="B31" s="105">
        <v>55</v>
      </c>
      <c r="C31" s="105" t="s">
        <v>186</v>
      </c>
      <c r="D31" s="105">
        <v>0.6</v>
      </c>
      <c r="E31" s="105" t="s">
        <v>187</v>
      </c>
    </row>
    <row r="32" spans="2:6" ht="12.75">
      <c r="B32" s="101"/>
      <c r="F32" t="s">
        <v>188</v>
      </c>
    </row>
    <row r="33" spans="1:5" ht="12.75">
      <c r="A33" s="101" t="s">
        <v>189</v>
      </c>
      <c r="B33" s="82">
        <v>6</v>
      </c>
      <c r="C33" s="105" t="s">
        <v>190</v>
      </c>
      <c r="D33" s="253">
        <v>0.6</v>
      </c>
      <c r="E33" s="105" t="s">
        <v>191</v>
      </c>
    </row>
    <row r="34" spans="1:5" ht="12.75">
      <c r="A34" s="101"/>
      <c r="B34" s="82">
        <v>7</v>
      </c>
      <c r="C34" s="105" t="s">
        <v>192</v>
      </c>
      <c r="D34" s="253">
        <v>0.6</v>
      </c>
      <c r="E34" s="105" t="s">
        <v>191</v>
      </c>
    </row>
    <row r="35" spans="1:5" ht="12.75">
      <c r="A35" s="101"/>
      <c r="B35" s="105">
        <v>8</v>
      </c>
      <c r="C35" s="105" t="s">
        <v>193</v>
      </c>
      <c r="D35" s="253">
        <v>0.6</v>
      </c>
      <c r="E35" s="105" t="s">
        <v>191</v>
      </c>
    </row>
    <row r="36" spans="1:5" ht="12.75">
      <c r="A36" s="101"/>
      <c r="B36" s="82">
        <v>9</v>
      </c>
      <c r="C36" s="196" t="s">
        <v>194</v>
      </c>
      <c r="D36" s="254">
        <v>0.6</v>
      </c>
      <c r="E36" s="105" t="s">
        <v>174</v>
      </c>
    </row>
    <row r="37" spans="1:5" ht="12.75">
      <c r="A37" s="101"/>
      <c r="B37" s="82">
        <v>10</v>
      </c>
      <c r="C37" s="105" t="s">
        <v>195</v>
      </c>
      <c r="D37" s="253">
        <v>0.6</v>
      </c>
      <c r="E37" s="105" t="s">
        <v>191</v>
      </c>
    </row>
    <row r="38" spans="1:5" ht="12.75">
      <c r="A38" s="101"/>
      <c r="B38" s="105">
        <v>13</v>
      </c>
      <c r="C38" s="105" t="s">
        <v>55</v>
      </c>
      <c r="D38" s="255">
        <v>1.2</v>
      </c>
      <c r="E38" s="105" t="s">
        <v>196</v>
      </c>
    </row>
    <row r="39" spans="1:5" ht="12.75">
      <c r="A39" s="101"/>
      <c r="B39" s="82">
        <v>14</v>
      </c>
      <c r="C39" s="105" t="s">
        <v>197</v>
      </c>
      <c r="D39" s="254">
        <v>1.8</v>
      </c>
      <c r="E39" s="105" t="s">
        <v>187</v>
      </c>
    </row>
    <row r="40" ht="12.75">
      <c r="A40" s="101"/>
    </row>
    <row r="41" spans="1:5" ht="12.75">
      <c r="A41" s="103" t="s">
        <v>198</v>
      </c>
      <c r="B41" s="117">
        <v>61</v>
      </c>
      <c r="C41" s="105" t="s">
        <v>17</v>
      </c>
      <c r="D41" s="253">
        <v>0.5</v>
      </c>
      <c r="E41" s="105" t="s">
        <v>199</v>
      </c>
    </row>
    <row r="42" spans="1:5" ht="12.75">
      <c r="A42" s="101"/>
      <c r="B42" s="82">
        <v>62</v>
      </c>
      <c r="C42" s="79" t="s">
        <v>55</v>
      </c>
      <c r="D42" s="246">
        <v>0.3</v>
      </c>
      <c r="E42" s="105" t="s">
        <v>174</v>
      </c>
    </row>
    <row r="43" spans="1:5" ht="12.75">
      <c r="A43" s="101"/>
      <c r="B43" s="175">
        <v>63</v>
      </c>
      <c r="C43" s="79" t="s">
        <v>134</v>
      </c>
      <c r="D43" s="246">
        <v>0.6</v>
      </c>
      <c r="E43" s="105" t="s">
        <v>200</v>
      </c>
    </row>
    <row r="44" spans="1:2" ht="12.75">
      <c r="A44" s="101"/>
      <c r="B44" s="101"/>
    </row>
    <row r="45" spans="1:5" ht="12.75">
      <c r="A45" s="101" t="s">
        <v>201</v>
      </c>
      <c r="B45" s="142">
        <v>1</v>
      </c>
      <c r="C45" s="105" t="s">
        <v>202</v>
      </c>
      <c r="D45" s="253">
        <v>0.5</v>
      </c>
      <c r="E45" s="105" t="s">
        <v>203</v>
      </c>
    </row>
    <row r="46" spans="1:2" ht="12.75">
      <c r="A46" s="101"/>
      <c r="B46" s="101"/>
    </row>
    <row r="47" spans="1:5" ht="12.75">
      <c r="A47" s="101" t="s">
        <v>204</v>
      </c>
      <c r="B47" s="142">
        <v>27</v>
      </c>
      <c r="C47" s="105" t="s">
        <v>205</v>
      </c>
      <c r="D47" s="253">
        <v>0.3</v>
      </c>
      <c r="E47" s="105" t="s">
        <v>168</v>
      </c>
    </row>
    <row r="48" spans="1:5" ht="12.75">
      <c r="A48" s="101"/>
      <c r="B48" s="142">
        <v>29</v>
      </c>
      <c r="C48" s="105" t="s">
        <v>206</v>
      </c>
      <c r="D48" s="253">
        <v>0.9</v>
      </c>
      <c r="E48" s="105" t="s">
        <v>207</v>
      </c>
    </row>
    <row r="49" spans="1:5" ht="12.75">
      <c r="A49" s="101"/>
      <c r="B49" s="101"/>
      <c r="D49" s="252"/>
      <c r="E49" s="101"/>
    </row>
    <row r="50" spans="1:5" ht="12.75">
      <c r="A50" s="101" t="s">
        <v>208</v>
      </c>
      <c r="B50" s="105">
        <v>70</v>
      </c>
      <c r="C50" s="105" t="s">
        <v>209</v>
      </c>
      <c r="D50" s="105">
        <v>0.3</v>
      </c>
      <c r="E50" s="105" t="s">
        <v>174</v>
      </c>
    </row>
    <row r="51" ht="12.75">
      <c r="A51" s="101"/>
    </row>
    <row r="52" spans="1:6" ht="12.75">
      <c r="A52" s="101" t="s">
        <v>210</v>
      </c>
      <c r="B52" s="105">
        <v>73</v>
      </c>
      <c r="C52" s="105" t="s">
        <v>211</v>
      </c>
      <c r="D52" s="105">
        <v>0.85</v>
      </c>
      <c r="E52" s="105" t="s">
        <v>212</v>
      </c>
      <c r="F52" s="101"/>
    </row>
    <row r="53" spans="2:6" ht="12.75">
      <c r="B53" s="105"/>
      <c r="C53" s="105"/>
      <c r="D53" s="105"/>
      <c r="E53" s="105"/>
      <c r="F53" s="101"/>
    </row>
    <row r="54" spans="1:6" ht="12.75">
      <c r="A54" s="101"/>
      <c r="B54" s="101"/>
      <c r="D54" s="101"/>
      <c r="E54" s="101"/>
      <c r="F54" s="101"/>
    </row>
    <row r="55" spans="1:6" ht="12.75">
      <c r="A55" s="101"/>
      <c r="B55" s="101"/>
      <c r="D55" s="101"/>
      <c r="E55" s="101"/>
      <c r="F55" s="101"/>
    </row>
    <row r="56" spans="1:6" ht="12.75">
      <c r="A56" s="101"/>
      <c r="B56" s="101"/>
      <c r="D56" s="101"/>
      <c r="E56" s="101"/>
      <c r="F56" s="101"/>
    </row>
    <row r="57" spans="1:6" ht="12.75">
      <c r="A57" s="101"/>
      <c r="F57" s="101"/>
    </row>
    <row r="59" ht="12" customHeight="1"/>
    <row r="60" ht="19.5" customHeight="1"/>
    <row r="65" ht="17.25" customHeight="1"/>
  </sheetData>
  <sheetProtection selectLockedCells="1" selectUnlockedCells="1"/>
  <printOptions/>
  <pageMargins left="0.7083333333333334" right="0.7083333333333334" top="0.7486111111111111" bottom="0.7479166666666667" header="0.31527777777777777" footer="0.5118055555555555"/>
  <pageSetup horizontalDpi="300" verticalDpi="300" orientation="portrait" paperSize="9"/>
  <headerFooter alignWithMargins="0">
    <oddHeader>&amp;LMORDELLES&amp;CCHAMPIONNAT REGIONAL 1&amp;R15 AVRIL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CESBRON</dc:creator>
  <cp:keywords/>
  <dc:description/>
  <cp:lastModifiedBy>Gwen Kervran</cp:lastModifiedBy>
  <cp:lastPrinted>2019-04-07T16:57:43Z</cp:lastPrinted>
  <dcterms:created xsi:type="dcterms:W3CDTF">2009-02-04T11:29:59Z</dcterms:created>
  <dcterms:modified xsi:type="dcterms:W3CDTF">2019-05-09T10:19:19Z</dcterms:modified>
  <cp:category/>
  <cp:version/>
  <cp:contentType/>
  <cp:contentStatus/>
  <cp:revision>3</cp:revision>
</cp:coreProperties>
</file>