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recap" sheetId="1" r:id="rId1"/>
    <sheet name="J3 B - J3 M " sheetId="2" r:id="rId2"/>
    <sheet name="J1 " sheetId="3" r:id="rId3"/>
    <sheet name="A1 - AF" sheetId="4" r:id="rId4"/>
    <sheet name="ENS A4-A3-A3-A1" sheetId="5" r:id="rId5"/>
    <sheet name="DUO J4-" sheetId="6" r:id="rId6"/>
    <sheet name="DUO J3-J2 " sheetId="7" r:id="rId7"/>
    <sheet name="pen." sheetId="8" r:id="rId8"/>
  </sheets>
  <definedNames>
    <definedName name="Excel_BuiltIn_Print_Area_5_1" localSheetId="2">'J1 '!#REF!</definedName>
    <definedName name="Excel_BuiltIn_Print_Area_5_1">'J3 B - J3 M '!$C$1:$L$12</definedName>
    <definedName name="_xlnm.Print_Area" localSheetId="3">'A1 - AF'!$B$1:$X$19</definedName>
    <definedName name="_xlnm.Print_Area" localSheetId="6">'DUO J3-J2 '!$A$1:$L$27</definedName>
    <definedName name="_xlnm.Print_Area" localSheetId="5">'DUO J4-'!$A$1:$L$30</definedName>
    <definedName name="_xlnm.Print_Area" localSheetId="4">'ENS A4-A3-A3-A1'!$A$1:$O$38</definedName>
    <definedName name="_xlnm.Print_Area" localSheetId="2">'J1 '!$A$1:$Q$10</definedName>
    <definedName name="_xlnm.Print_Area" localSheetId="1">'J3 B - J3 M '!$A$1:$K$42</definedName>
    <definedName name="_xlnm.Print_Area" localSheetId="7">'pen.'!$A$1:$E$24</definedName>
    <definedName name="_xlnm.Print_Area" localSheetId="0">'recap'!$A$1:$X$39</definedName>
  </definedNames>
  <calcPr fullCalcOnLoad="1"/>
</workbook>
</file>

<file path=xl/sharedStrings.xml><?xml version="1.0" encoding="utf-8"?>
<sst xmlns="http://schemas.openxmlformats.org/spreadsheetml/2006/main" count="729" uniqueCount="335">
  <si>
    <t>CLUB</t>
  </si>
  <si>
    <t>EXE</t>
  </si>
  <si>
    <t>Pén</t>
  </si>
  <si>
    <t>TOTAL</t>
  </si>
  <si>
    <t>CERCEAU</t>
  </si>
  <si>
    <t>BALLON</t>
  </si>
  <si>
    <t>ART</t>
  </si>
  <si>
    <t>Rennes</t>
  </si>
  <si>
    <t>Laval</t>
  </si>
  <si>
    <t>Club</t>
  </si>
  <si>
    <t>DEP</t>
  </si>
  <si>
    <t>Saint Pierre</t>
  </si>
  <si>
    <t>St Pierre</t>
  </si>
  <si>
    <t>Chanu</t>
  </si>
  <si>
    <t>ESB</t>
  </si>
  <si>
    <t xml:space="preserve"> ESB</t>
  </si>
  <si>
    <t>Créances</t>
  </si>
  <si>
    <t>Laetitia</t>
  </si>
  <si>
    <t>St Clair</t>
  </si>
  <si>
    <t>Baugé</t>
  </si>
  <si>
    <t>Louverné</t>
  </si>
  <si>
    <t>Port Brillet</t>
  </si>
  <si>
    <t>Pré en Pail</t>
  </si>
  <si>
    <t>Noyen</t>
  </si>
  <si>
    <t>Dép</t>
  </si>
  <si>
    <t>gyms</t>
  </si>
  <si>
    <t>Juges/ ins</t>
  </si>
  <si>
    <t>Mordelles</t>
  </si>
  <si>
    <t>total</t>
  </si>
  <si>
    <t>La Laëtitia</t>
  </si>
  <si>
    <t>MASSUES</t>
  </si>
  <si>
    <t xml:space="preserve">NOMS     </t>
  </si>
  <si>
    <t xml:space="preserve"> PRENOMS</t>
  </si>
  <si>
    <t>PRENOMS</t>
  </si>
  <si>
    <t>Rappel : en cas d'ex aequo, elles sont départagées suivant les critères suivants</t>
  </si>
  <si>
    <t xml:space="preserve">            1/la note d'exécution ou la moyenne des notes </t>
  </si>
  <si>
    <t>d'exé</t>
  </si>
  <si>
    <t xml:space="preserve">                                  2/ la note</t>
  </si>
  <si>
    <t>Artistique ou la moyenne des notes artistiques</t>
  </si>
  <si>
    <t>DA</t>
  </si>
  <si>
    <t>DB</t>
  </si>
  <si>
    <t>A</t>
  </si>
  <si>
    <t xml:space="preserve">EXE </t>
  </si>
  <si>
    <t>Evron</t>
  </si>
  <si>
    <t>INDIV</t>
  </si>
  <si>
    <t>duos</t>
  </si>
  <si>
    <t>ENS</t>
  </si>
  <si>
    <t>GYMS</t>
  </si>
  <si>
    <t>A1</t>
  </si>
  <si>
    <t>A FED</t>
  </si>
  <si>
    <t>J1</t>
  </si>
  <si>
    <t>ENS A3</t>
  </si>
  <si>
    <t>ENS A2</t>
  </si>
  <si>
    <t>DUOS</t>
  </si>
  <si>
    <t>DUO J4 B</t>
  </si>
  <si>
    <t>DUO J4 M</t>
  </si>
  <si>
    <t>DUO J3 M</t>
  </si>
  <si>
    <t>DUO J2</t>
  </si>
  <si>
    <t>CORDE</t>
  </si>
  <si>
    <t>RUBAN</t>
  </si>
  <si>
    <t>MASSUES court</t>
  </si>
  <si>
    <t>A F</t>
  </si>
  <si>
    <t>CLUBS</t>
  </si>
  <si>
    <t>ENSEMBLE  A3</t>
  </si>
  <si>
    <t>BALLONS</t>
  </si>
  <si>
    <t>ENSEMBLE  A2</t>
  </si>
  <si>
    <t xml:space="preserve">       3 MASSUES - 2 BALLONS</t>
  </si>
  <si>
    <t>FOUCHET</t>
  </si>
  <si>
    <t>ISALINE</t>
  </si>
  <si>
    <t>NOMS     -</t>
  </si>
  <si>
    <t>D J4 M</t>
  </si>
  <si>
    <t xml:space="preserve"> </t>
  </si>
  <si>
    <t>PRE EN PAIL 1</t>
  </si>
  <si>
    <t>PRE EN PAIL 2</t>
  </si>
  <si>
    <t>D J4 B</t>
  </si>
  <si>
    <t>D J3 B</t>
  </si>
  <si>
    <t>D J3 M</t>
  </si>
  <si>
    <t>D J2</t>
  </si>
  <si>
    <t>D J1</t>
  </si>
  <si>
    <t>E A4</t>
  </si>
  <si>
    <t>E A3</t>
  </si>
  <si>
    <t>E A2</t>
  </si>
  <si>
    <t>E A1</t>
  </si>
  <si>
    <t>L</t>
  </si>
  <si>
    <t>J3 B</t>
  </si>
  <si>
    <t>J3 M</t>
  </si>
  <si>
    <t>ENSEMBLE  A1</t>
  </si>
  <si>
    <t>CERCEAUX</t>
  </si>
  <si>
    <t xml:space="preserve">       3  BALLONS - 2 RUBANS</t>
  </si>
  <si>
    <t>CORDES</t>
  </si>
  <si>
    <t>MASSUES - BALLON</t>
  </si>
  <si>
    <t>MASSUES - CERCEAU</t>
  </si>
  <si>
    <t>DUO J1</t>
  </si>
  <si>
    <t>ENSEMBLE A4</t>
  </si>
  <si>
    <t>GOMBERT</t>
  </si>
  <si>
    <t xml:space="preserve">MATHILDE </t>
  </si>
  <si>
    <t>BERGER</t>
  </si>
  <si>
    <t>JOSEPHINE</t>
  </si>
  <si>
    <t>BARRE</t>
  </si>
  <si>
    <t>LAURINE</t>
  </si>
  <si>
    <t>BARON</t>
  </si>
  <si>
    <t>HANAE</t>
  </si>
  <si>
    <t>GRS LAVALLOISE</t>
  </si>
  <si>
    <t xml:space="preserve">BAULAIN </t>
  </si>
  <si>
    <t>AUDREY</t>
  </si>
  <si>
    <t>PRINCE</t>
  </si>
  <si>
    <t>ELOÏSE</t>
  </si>
  <si>
    <t xml:space="preserve">DELAUNAY </t>
  </si>
  <si>
    <t xml:space="preserve">LISA - </t>
  </si>
  <si>
    <t xml:space="preserve">BOITEUX </t>
  </si>
  <si>
    <t>ELINA</t>
  </si>
  <si>
    <t>NOYEN SUR SARTHE</t>
  </si>
  <si>
    <t>SALLE</t>
  </si>
  <si>
    <t>JANVRIN</t>
  </si>
  <si>
    <t>CLEMENCE</t>
  </si>
  <si>
    <t>ROXANNE</t>
  </si>
  <si>
    <t>LEMERCIER</t>
  </si>
  <si>
    <t>LEA</t>
  </si>
  <si>
    <t>GRS LAVALLOISE 1</t>
  </si>
  <si>
    <t>GRS LAVALLOISE 2</t>
  </si>
  <si>
    <t xml:space="preserve">JOSEPHINE </t>
  </si>
  <si>
    <t>DE POULPIQUET</t>
  </si>
  <si>
    <t>CAPUCINE</t>
  </si>
  <si>
    <t xml:space="preserve">JALLET </t>
  </si>
  <si>
    <t>CADETS DE BRETAGNE</t>
  </si>
  <si>
    <t xml:space="preserve"> ROMANCE</t>
  </si>
  <si>
    <t>MILONET</t>
  </si>
  <si>
    <t xml:space="preserve"> ALMA</t>
  </si>
  <si>
    <t xml:space="preserve">LANGLAIS </t>
  </si>
  <si>
    <t xml:space="preserve">PERICHET </t>
  </si>
  <si>
    <t>TANSORIER</t>
  </si>
  <si>
    <t>BOULAY</t>
  </si>
  <si>
    <t>DAZARD</t>
  </si>
  <si>
    <t xml:space="preserve">DALIVOUST </t>
  </si>
  <si>
    <t>BROUARD</t>
  </si>
  <si>
    <t xml:space="preserve">VIOLLEAU </t>
  </si>
  <si>
    <t>VERRIER</t>
  </si>
  <si>
    <t>TOURAULT</t>
  </si>
  <si>
    <t xml:space="preserve">FROGER </t>
  </si>
  <si>
    <t>DELAUNAY</t>
  </si>
  <si>
    <t>ALMA</t>
  </si>
  <si>
    <t xml:space="preserve">MILONET </t>
  </si>
  <si>
    <t xml:space="preserve"> ELOÏSE</t>
  </si>
  <si>
    <t>GUILLAUME</t>
  </si>
  <si>
    <t>LA LAETITIA</t>
  </si>
  <si>
    <t>MAILLARD</t>
  </si>
  <si>
    <t xml:space="preserve"> COLLINE </t>
  </si>
  <si>
    <t>ROYER</t>
  </si>
  <si>
    <t>RAIMBAULT</t>
  </si>
  <si>
    <t xml:space="preserve"> HONORINE </t>
  </si>
  <si>
    <t>GR ST PIERRE</t>
  </si>
  <si>
    <t xml:space="preserve"> MAUREEN </t>
  </si>
  <si>
    <t>BENOIT</t>
  </si>
  <si>
    <t xml:space="preserve">CHLOE </t>
  </si>
  <si>
    <t>BOUMARD</t>
  </si>
  <si>
    <t>COLLINEAU</t>
  </si>
  <si>
    <t>LOUANN</t>
  </si>
  <si>
    <t>CAMILLE</t>
  </si>
  <si>
    <t>LANG</t>
  </si>
  <si>
    <t>LUCILLE</t>
  </si>
  <si>
    <t>DESMORTREUX</t>
  </si>
  <si>
    <t>CL CHANU</t>
  </si>
  <si>
    <t xml:space="preserve"> TIPHAINE</t>
  </si>
  <si>
    <t>FRERET</t>
  </si>
  <si>
    <t>CREANCES</t>
  </si>
  <si>
    <t>THAIS</t>
  </si>
  <si>
    <t xml:space="preserve">BOSCHAT </t>
  </si>
  <si>
    <t>LUNE</t>
  </si>
  <si>
    <t xml:space="preserve">DOUSSOT </t>
  </si>
  <si>
    <t>ST CLAIR</t>
  </si>
  <si>
    <t xml:space="preserve">CAMILLE </t>
  </si>
  <si>
    <t>VOISIN</t>
  </si>
  <si>
    <t xml:space="preserve"> KIMMY</t>
  </si>
  <si>
    <t>FERNANDEZ</t>
  </si>
  <si>
    <t>PORT BRILLET</t>
  </si>
  <si>
    <t>CARRE</t>
  </si>
  <si>
    <t xml:space="preserve">VIOLETTE </t>
  </si>
  <si>
    <t>GERAULT</t>
  </si>
  <si>
    <t>LENA</t>
  </si>
  <si>
    <t>FAHIER</t>
  </si>
  <si>
    <t>ELSA</t>
  </si>
  <si>
    <t>PERAIS</t>
  </si>
  <si>
    <t xml:space="preserve">EMELINE </t>
  </si>
  <si>
    <t xml:space="preserve">CRASNIER </t>
  </si>
  <si>
    <t>OCEANE</t>
  </si>
  <si>
    <t xml:space="preserve">GROSBOIS </t>
  </si>
  <si>
    <t>BAUGE</t>
  </si>
  <si>
    <t xml:space="preserve">LOUANE </t>
  </si>
  <si>
    <t xml:space="preserve">GILBAULT </t>
  </si>
  <si>
    <t xml:space="preserve"> ELENA </t>
  </si>
  <si>
    <t>NIKLASZEWSKI</t>
  </si>
  <si>
    <t xml:space="preserve"> CHELSEA </t>
  </si>
  <si>
    <t>HARDOUIN-PACAUD</t>
  </si>
  <si>
    <t xml:space="preserve"> FLORA </t>
  </si>
  <si>
    <t>MOREL</t>
  </si>
  <si>
    <t xml:space="preserve"> ALICE </t>
  </si>
  <si>
    <t>AUDRAIN</t>
  </si>
  <si>
    <t xml:space="preserve"> CHLOE </t>
  </si>
  <si>
    <t>ELVIE</t>
  </si>
  <si>
    <t>PIERROT</t>
  </si>
  <si>
    <t>LEANE</t>
  </si>
  <si>
    <t>CHACUN</t>
  </si>
  <si>
    <t xml:space="preserve"> AXELLE </t>
  </si>
  <si>
    <t>LE GUILLOUS</t>
  </si>
  <si>
    <t xml:space="preserve">MARIE LINE </t>
  </si>
  <si>
    <t xml:space="preserve">JEGO RICHEUX </t>
  </si>
  <si>
    <t>MORDELLES</t>
  </si>
  <si>
    <t xml:space="preserve"> CHARLYNE</t>
  </si>
  <si>
    <t>GASNIER</t>
  </si>
  <si>
    <t xml:space="preserve"> ZOE </t>
  </si>
  <si>
    <t>WEIBEL</t>
  </si>
  <si>
    <t>ES BONCHAMP</t>
  </si>
  <si>
    <t xml:space="preserve">JADE </t>
  </si>
  <si>
    <t xml:space="preserve">LENAIN </t>
  </si>
  <si>
    <t>SOPHIE</t>
  </si>
  <si>
    <t xml:space="preserve">LEBOULLENGER  </t>
  </si>
  <si>
    <t>COUFFIN</t>
  </si>
  <si>
    <t>REBECCA</t>
  </si>
  <si>
    <t xml:space="preserve">BELLANGER </t>
  </si>
  <si>
    <t>CLARISSE</t>
  </si>
  <si>
    <t>DUPIEU</t>
  </si>
  <si>
    <t>LUDIVINE</t>
  </si>
  <si>
    <t>FOUNOU</t>
  </si>
  <si>
    <t xml:space="preserve"> JADE</t>
  </si>
  <si>
    <t>LENAIN</t>
  </si>
  <si>
    <t xml:space="preserve">CASSANDRE </t>
  </si>
  <si>
    <t xml:space="preserve">BLANCHIER </t>
  </si>
  <si>
    <t xml:space="preserve"> EMMA</t>
  </si>
  <si>
    <t>NOURY</t>
  </si>
  <si>
    <t>ES BONCHAMP 1</t>
  </si>
  <si>
    <t>ES BONCHAMP 2</t>
  </si>
  <si>
    <t xml:space="preserve">FANNY </t>
  </si>
  <si>
    <t xml:space="preserve">GUILMEAU </t>
  </si>
  <si>
    <t>LOUVERNE</t>
  </si>
  <si>
    <t xml:space="preserve">PAULINE </t>
  </si>
  <si>
    <t xml:space="preserve">ETIEMBLE </t>
  </si>
  <si>
    <t xml:space="preserve"> GABRIELLE</t>
  </si>
  <si>
    <t>TREGAN</t>
  </si>
  <si>
    <t xml:space="preserve"> LOUANNE</t>
  </si>
  <si>
    <t>GAGNET</t>
  </si>
  <si>
    <t>JOUAULT</t>
  </si>
  <si>
    <t>LORENA</t>
  </si>
  <si>
    <t xml:space="preserve">TIMON </t>
  </si>
  <si>
    <t xml:space="preserve">FOURRE </t>
  </si>
  <si>
    <t xml:space="preserve"> LOUISE </t>
  </si>
  <si>
    <t>BESNIER</t>
  </si>
  <si>
    <t xml:space="preserve"> LOANE</t>
  </si>
  <si>
    <t>DENAIS</t>
  </si>
  <si>
    <t xml:space="preserve"> ROMANE </t>
  </si>
  <si>
    <t>LEBRETON</t>
  </si>
  <si>
    <t xml:space="preserve"> LOU</t>
  </si>
  <si>
    <t>GRANGER</t>
  </si>
  <si>
    <t>MAILLET</t>
  </si>
  <si>
    <t xml:space="preserve"> LOLA</t>
  </si>
  <si>
    <t>DESMOTS</t>
  </si>
  <si>
    <t xml:space="preserve">ROMANE </t>
  </si>
  <si>
    <t xml:space="preserve">BRAULT </t>
  </si>
  <si>
    <t xml:space="preserve"> EVA </t>
  </si>
  <si>
    <t>VAUGEOIS</t>
  </si>
  <si>
    <t xml:space="preserve"> ELIA</t>
  </si>
  <si>
    <t>MONTEMBAULT</t>
  </si>
  <si>
    <t xml:space="preserve">DORINE </t>
  </si>
  <si>
    <t xml:space="preserve">LANGLAIT </t>
  </si>
  <si>
    <t>SOLENE</t>
  </si>
  <si>
    <t xml:space="preserve"> ANNA</t>
  </si>
  <si>
    <t>BOURE</t>
  </si>
  <si>
    <t xml:space="preserve">LEPOTIER </t>
  </si>
  <si>
    <t xml:space="preserve">Gym </t>
  </si>
  <si>
    <t>Ens+I</t>
  </si>
  <si>
    <t>J3M</t>
  </si>
  <si>
    <t>ens</t>
  </si>
  <si>
    <t>1 ens A3</t>
  </si>
  <si>
    <t>2 ens A3</t>
  </si>
  <si>
    <t>EVRON</t>
  </si>
  <si>
    <t>GIRIER- DUFOURNIER</t>
  </si>
  <si>
    <t xml:space="preserve"> MAYA</t>
  </si>
  <si>
    <t>BOZEC</t>
  </si>
  <si>
    <t xml:space="preserve">ZOE </t>
  </si>
  <si>
    <t xml:space="preserve">BOURGOIN </t>
  </si>
  <si>
    <t xml:space="preserve"> LAURINE</t>
  </si>
  <si>
    <t>LE PRIOL</t>
  </si>
  <si>
    <t xml:space="preserve"> EVE </t>
  </si>
  <si>
    <t>HUAUME</t>
  </si>
  <si>
    <t xml:space="preserve"> LUCIE</t>
  </si>
  <si>
    <t>LASSUS</t>
  </si>
  <si>
    <t>THOMAS</t>
  </si>
  <si>
    <t xml:space="preserve">SALOME </t>
  </si>
  <si>
    <t xml:space="preserve">DUTERTRE </t>
  </si>
  <si>
    <t>ARC EN CIEL LOUVERNE</t>
  </si>
  <si>
    <t>BALLONS RUBANS</t>
  </si>
  <si>
    <t>ENS A1</t>
  </si>
  <si>
    <t>MASSUES BALLONS</t>
  </si>
  <si>
    <t>MASSUES BALLON</t>
  </si>
  <si>
    <t>MASSUES CERCEAU</t>
  </si>
  <si>
    <t>S</t>
  </si>
  <si>
    <t>J</t>
  </si>
  <si>
    <t xml:space="preserve"> ANAÏS </t>
  </si>
  <si>
    <t>ZOE</t>
  </si>
  <si>
    <t xml:space="preserve"> LORRAINE </t>
  </si>
  <si>
    <t xml:space="preserve"> EUNICE</t>
  </si>
  <si>
    <t xml:space="preserve">MORGANE </t>
  </si>
  <si>
    <t xml:space="preserve"> MORGANE</t>
  </si>
  <si>
    <t>JULIETTE</t>
  </si>
  <si>
    <t>JUSTINE</t>
  </si>
  <si>
    <t xml:space="preserve">CLELIE </t>
  </si>
  <si>
    <t xml:space="preserve"> LISA </t>
  </si>
  <si>
    <t xml:space="preserve"> CAMILLE </t>
  </si>
  <si>
    <t>ARC EN CIEL</t>
  </si>
  <si>
    <t>SORTIE ENGIN</t>
  </si>
  <si>
    <t>DE POULPIQUET-JALLET</t>
  </si>
  <si>
    <t>COMMUNICATION</t>
  </si>
  <si>
    <t>VOISIN/FERNANDEZ</t>
  </si>
  <si>
    <t>DELAUNAY/BOITEUX</t>
  </si>
  <si>
    <t>SORTIE ENGIN/GYM</t>
  </si>
  <si>
    <t>DESMOTS/MAILLET</t>
  </si>
  <si>
    <t>LENAIN/LEBOULLENGER</t>
  </si>
  <si>
    <t>SORTIE GYM/ENGINx2</t>
  </si>
  <si>
    <t>CRASNIER/GROSBOIS</t>
  </si>
  <si>
    <t>²</t>
  </si>
  <si>
    <t>THOMAS/DUTERTRE</t>
  </si>
  <si>
    <t>LEBRETON/GRANGER</t>
  </si>
  <si>
    <t>BAULAIN/PRINCE</t>
  </si>
  <si>
    <t>ESBONCHAMPS 2</t>
  </si>
  <si>
    <t>2 SOTIE ENGINS</t>
  </si>
  <si>
    <t>2 SORTIES GYMS /2 SORTIES ENGINS</t>
  </si>
  <si>
    <t>SORTIE GYM/ENGIN</t>
  </si>
  <si>
    <t>SALLE CLEMENCE</t>
  </si>
  <si>
    <t>LUCILLE DESMORTREUX</t>
  </si>
  <si>
    <t>CLELIE VIOLLEAU</t>
  </si>
  <si>
    <t>TENUE NON CONFORME CULOTTE VISIBLE</t>
  </si>
  <si>
    <t>LANG CAMILLE</t>
  </si>
  <si>
    <t>CHLOE BOUMARD</t>
  </si>
  <si>
    <t>LOUANN COLLINEAU</t>
  </si>
  <si>
    <t>3 SORTIES ENGIN</t>
  </si>
  <si>
    <t>ROXANNE JANVRIN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</si>
</sst>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\ "/>
    <numFmt numFmtId="173" formatCode="0.000"/>
    <numFmt numFmtId="174" formatCode="0.00\ "/>
    <numFmt numFmtId="175" formatCode="[$-40C]dddd\ d\ mmmm\ yyyy"/>
    <numFmt numFmtId="176" formatCode="#,##0.000\ _€"/>
    <numFmt numFmtId="177" formatCode="#,##0.000"/>
    <numFmt numFmtId="178" formatCode="0;[Red]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0.0"/>
    <numFmt numFmtId="183" formatCode="0.0000"/>
    <numFmt numFmtId="184" formatCode="0.00000"/>
    <numFmt numFmtId="185" formatCode="0.0000\ "/>
    <numFmt numFmtId="186" formatCode="0.00000\ "/>
    <numFmt numFmtId="187" formatCode="0.000000"/>
    <numFmt numFmtId="188" formatCode="#,##0.00\ &quot;€&quot;"/>
    <numFmt numFmtId="189" formatCode="#,##0.000\ &quot;€&quot;"/>
    <numFmt numFmtId="190" formatCode="dd/mm/yy"/>
  </numFmts>
  <fonts count="9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mbria"/>
      <family val="1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rgb="FFFF0000"/>
      <name val="Arial"/>
      <family val="2"/>
    </font>
    <font>
      <sz val="9"/>
      <color rgb="FF000000"/>
      <name val="Calibri"/>
      <family val="2"/>
    </font>
    <font>
      <b/>
      <sz val="7"/>
      <color theme="1"/>
      <name val="Arial"/>
      <family val="2"/>
    </font>
    <font>
      <sz val="8"/>
      <color theme="1"/>
      <name val="Cambria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30" borderId="0" applyNumberFormat="0" applyBorder="0" applyAlignment="0" applyProtection="0"/>
    <xf numFmtId="9" fontId="1" fillId="0" borderId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left" indent="3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 horizontal="left" indent="3"/>
    </xf>
    <xf numFmtId="0" fontId="8" fillId="34" borderId="0" xfId="0" applyFont="1" applyFill="1" applyAlignment="1">
      <alignment horizontal="left" indent="15"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1" fontId="80" fillId="0" borderId="0" xfId="0" applyNumberFormat="1" applyFont="1" applyAlignment="1">
      <alignment horizontal="center"/>
    </xf>
    <xf numFmtId="0" fontId="81" fillId="0" borderId="10" xfId="0" applyFont="1" applyBorder="1" applyAlignment="1">
      <alignment/>
    </xf>
    <xf numFmtId="0" fontId="1" fillId="0" borderId="0" xfId="0" applyFont="1" applyAlignment="1">
      <alignment/>
    </xf>
    <xf numFmtId="173" fontId="77" fillId="0" borderId="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3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2" fontId="84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82" fillId="34" borderId="1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172" fontId="8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right"/>
    </xf>
    <xf numFmtId="0" fontId="16" fillId="0" borderId="0" xfId="0" applyFont="1" applyAlignment="1">
      <alignment/>
    </xf>
    <xf numFmtId="0" fontId="44" fillId="0" borderId="23" xfId="0" applyFont="1" applyBorder="1" applyAlignment="1">
      <alignment/>
    </xf>
    <xf numFmtId="0" fontId="16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86" fillId="0" borderId="10" xfId="0" applyFont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/>
    </xf>
    <xf numFmtId="0" fontId="77" fillId="34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32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9" fillId="0" borderId="0" xfId="0" applyFont="1" applyBorder="1" applyAlignment="1">
      <alignment horizontal="centerContinuous"/>
    </xf>
    <xf numFmtId="0" fontId="78" fillId="0" borderId="18" xfId="0" applyFont="1" applyBorder="1" applyAlignment="1">
      <alignment/>
    </xf>
    <xf numFmtId="0" fontId="79" fillId="0" borderId="19" xfId="0" applyFont="1" applyBorder="1" applyAlignment="1">
      <alignment horizontal="centerContinuous"/>
    </xf>
    <xf numFmtId="0" fontId="88" fillId="0" borderId="0" xfId="0" applyFont="1" applyAlignment="1">
      <alignment horizontal="center"/>
    </xf>
    <xf numFmtId="172" fontId="81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81" fillId="0" borderId="10" xfId="0" applyNumberFormat="1" applyFont="1" applyBorder="1" applyAlignment="1">
      <alignment horizontal="center"/>
    </xf>
    <xf numFmtId="0" fontId="87" fillId="0" borderId="34" xfId="0" applyFont="1" applyBorder="1" applyAlignment="1">
      <alignment horizontal="center"/>
    </xf>
    <xf numFmtId="173" fontId="47" fillId="0" borderId="10" xfId="0" applyNumberFormat="1" applyFont="1" applyBorder="1" applyAlignment="1">
      <alignment horizontal="center"/>
    </xf>
    <xf numFmtId="1" fontId="81" fillId="0" borderId="0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47" fillId="0" borderId="0" xfId="0" applyFont="1" applyAlignment="1">
      <alignment horizontal="center"/>
    </xf>
    <xf numFmtId="0" fontId="5" fillId="0" borderId="0" xfId="0" applyFont="1" applyAlignment="1">
      <alignment/>
    </xf>
    <xf numFmtId="0" fontId="48" fillId="0" borderId="0" xfId="0" applyFont="1" applyAlignment="1">
      <alignment horizontal="center"/>
    </xf>
    <xf numFmtId="0" fontId="81" fillId="0" borderId="35" xfId="0" applyFont="1" applyBorder="1" applyAlignment="1">
      <alignment horizontal="center"/>
    </xf>
    <xf numFmtId="0" fontId="79" fillId="0" borderId="35" xfId="0" applyFont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23" xfId="0" applyFont="1" applyFill="1" applyBorder="1" applyAlignment="1">
      <alignment/>
    </xf>
    <xf numFmtId="0" fontId="13" fillId="34" borderId="19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0" fillId="0" borderId="10" xfId="0" applyFont="1" applyBorder="1" applyAlignment="1">
      <alignment horizontal="left"/>
    </xf>
    <xf numFmtId="0" fontId="91" fillId="0" borderId="10" xfId="0" applyFont="1" applyBorder="1" applyAlignment="1">
      <alignment horizontal="left" wrapText="1"/>
    </xf>
    <xf numFmtId="0" fontId="90" fillId="0" borderId="10" xfId="0" applyFont="1" applyBorder="1" applyAlignment="1">
      <alignment horizontal="left" vertical="top" wrapText="1"/>
    </xf>
    <xf numFmtId="0" fontId="90" fillId="0" borderId="10" xfId="0" applyFont="1" applyBorder="1" applyAlignment="1">
      <alignment/>
    </xf>
    <xf numFmtId="0" fontId="91" fillId="0" borderId="0" xfId="0" applyFont="1" applyBorder="1" applyAlignment="1">
      <alignment horizontal="left" wrapText="1"/>
    </xf>
    <xf numFmtId="0" fontId="91" fillId="0" borderId="28" xfId="0" applyFont="1" applyBorder="1" applyAlignment="1">
      <alignment horizontal="left" wrapText="1"/>
    </xf>
    <xf numFmtId="0" fontId="8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3" xfId="0" applyBorder="1" applyAlignment="1">
      <alignment/>
    </xf>
    <xf numFmtId="172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172" fontId="90" fillId="0" borderId="10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0" fillId="0" borderId="0" xfId="47" applyFont="1" applyFill="1" applyBorder="1" applyAlignment="1" applyProtection="1">
      <alignment horizontal="center"/>
      <protection/>
    </xf>
    <xf numFmtId="1" fontId="0" fillId="0" borderId="0" xfId="47" applyNumberFormat="1" applyFont="1" applyFill="1" applyBorder="1" applyAlignment="1" applyProtection="1">
      <alignment horizontal="center"/>
      <protection/>
    </xf>
    <xf numFmtId="1" fontId="0" fillId="0" borderId="10" xfId="47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74" fontId="1" fillId="0" borderId="23" xfId="0" applyNumberFormat="1" applyFont="1" applyBorder="1" applyAlignment="1">
      <alignment horizontal="center"/>
    </xf>
    <xf numFmtId="0" fontId="90" fillId="0" borderId="0" xfId="0" applyFont="1" applyBorder="1" applyAlignment="1">
      <alignment horizontal="left"/>
    </xf>
    <xf numFmtId="0" fontId="9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1" fillId="0" borderId="10" xfId="0" applyFont="1" applyBorder="1" applyAlignment="1">
      <alignment horizontal="center" wrapText="1"/>
    </xf>
    <xf numFmtId="0" fontId="5" fillId="34" borderId="0" xfId="0" applyFont="1" applyFill="1" applyBorder="1" applyAlignment="1">
      <alignment horizontal="center"/>
    </xf>
    <xf numFmtId="173" fontId="90" fillId="34" borderId="0" xfId="0" applyNumberFormat="1" applyFont="1" applyFill="1" applyBorder="1" applyAlignment="1">
      <alignment horizontal="center"/>
    </xf>
    <xf numFmtId="173" fontId="14" fillId="34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left" vertical="top" wrapText="1"/>
    </xf>
    <xf numFmtId="0" fontId="8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72" fontId="86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86" fillId="0" borderId="0" xfId="0" applyFont="1" applyAlignment="1">
      <alignment/>
    </xf>
    <xf numFmtId="0" fontId="90" fillId="0" borderId="0" xfId="0" applyFont="1" applyBorder="1" applyAlignment="1">
      <alignment vertical="top" wrapText="1"/>
    </xf>
    <xf numFmtId="0" fontId="90" fillId="0" borderId="10" xfId="0" applyFont="1" applyBorder="1" applyAlignment="1">
      <alignment vertical="top" wrapText="1"/>
    </xf>
    <xf numFmtId="0" fontId="77" fillId="0" borderId="0" xfId="0" applyFont="1" applyBorder="1" applyAlignment="1">
      <alignment/>
    </xf>
    <xf numFmtId="0" fontId="88" fillId="0" borderId="0" xfId="0" applyFont="1" applyAlignment="1">
      <alignment/>
    </xf>
    <xf numFmtId="0" fontId="0" fillId="0" borderId="0" xfId="0" applyFont="1" applyAlignment="1">
      <alignment/>
    </xf>
    <xf numFmtId="0" fontId="8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3" fontId="14" fillId="0" borderId="36" xfId="0" applyNumberFormat="1" applyFont="1" applyBorder="1" applyAlignment="1">
      <alignment horizontal="center"/>
    </xf>
    <xf numFmtId="172" fontId="90" fillId="0" borderId="36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2" fontId="81" fillId="0" borderId="36" xfId="0" applyNumberFormat="1" applyFont="1" applyBorder="1" applyAlignment="1">
      <alignment horizontal="center"/>
    </xf>
    <xf numFmtId="172" fontId="79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91" fillId="0" borderId="10" xfId="0" applyFont="1" applyBorder="1" applyAlignment="1">
      <alignment/>
    </xf>
    <xf numFmtId="0" fontId="9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4" borderId="37" xfId="0" applyFont="1" applyFill="1" applyBorder="1" applyAlignment="1">
      <alignment horizontal="center"/>
    </xf>
    <xf numFmtId="0" fontId="52" fillId="34" borderId="38" xfId="0" applyFont="1" applyFill="1" applyBorder="1" applyAlignment="1">
      <alignment horizontal="center"/>
    </xf>
    <xf numFmtId="173" fontId="51" fillId="34" borderId="10" xfId="0" applyNumberFormat="1" applyFont="1" applyFill="1" applyBorder="1" applyAlignment="1">
      <alignment horizontal="center"/>
    </xf>
    <xf numFmtId="0" fontId="52" fillId="34" borderId="34" xfId="0" applyFont="1" applyFill="1" applyBorder="1" applyAlignment="1">
      <alignment horizontal="center"/>
    </xf>
    <xf numFmtId="0" fontId="92" fillId="0" borderId="10" xfId="0" applyFont="1" applyBorder="1" applyAlignment="1">
      <alignment/>
    </xf>
    <xf numFmtId="173" fontId="51" fillId="34" borderId="34" xfId="0" applyNumberFormat="1" applyFont="1" applyFill="1" applyBorder="1" applyAlignment="1">
      <alignment horizontal="center"/>
    </xf>
    <xf numFmtId="172" fontId="92" fillId="0" borderId="10" xfId="0" applyNumberFormat="1" applyFont="1" applyBorder="1" applyAlignment="1">
      <alignment horizontal="center"/>
    </xf>
    <xf numFmtId="173" fontId="51" fillId="0" borderId="10" xfId="0" applyNumberFormat="1" applyFont="1" applyBorder="1" applyAlignment="1">
      <alignment horizontal="center"/>
    </xf>
    <xf numFmtId="173" fontId="51" fillId="0" borderId="34" xfId="0" applyNumberFormat="1" applyFont="1" applyBorder="1" applyAlignment="1">
      <alignment horizontal="center"/>
    </xf>
    <xf numFmtId="173" fontId="92" fillId="34" borderId="10" xfId="0" applyNumberFormat="1" applyFont="1" applyFill="1" applyBorder="1" applyAlignment="1">
      <alignment horizontal="center"/>
    </xf>
    <xf numFmtId="173" fontId="92" fillId="34" borderId="10" xfId="0" applyNumberFormat="1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72" fontId="14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1" fillId="0" borderId="0" xfId="0" applyFont="1" applyBorder="1" applyAlignment="1">
      <alignment/>
    </xf>
    <xf numFmtId="0" fontId="9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172" fontId="90" fillId="0" borderId="0" xfId="0" applyNumberFormat="1" applyFont="1" applyBorder="1" applyAlignment="1">
      <alignment horizontal="center"/>
    </xf>
    <xf numFmtId="172" fontId="81" fillId="0" borderId="0" xfId="0" applyNumberFormat="1" applyFont="1" applyBorder="1" applyAlignment="1">
      <alignment horizontal="center"/>
    </xf>
    <xf numFmtId="172" fontId="79" fillId="0" borderId="0" xfId="0" applyNumberFormat="1" applyFont="1" applyBorder="1" applyAlignment="1">
      <alignment horizontal="center"/>
    </xf>
    <xf numFmtId="173" fontId="51" fillId="34" borderId="35" xfId="0" applyNumberFormat="1" applyFont="1" applyFill="1" applyBorder="1" applyAlignment="1">
      <alignment horizontal="center"/>
    </xf>
    <xf numFmtId="172" fontId="92" fillId="0" borderId="35" xfId="0" applyNumberFormat="1" applyFont="1" applyBorder="1" applyAlignment="1">
      <alignment horizontal="center"/>
    </xf>
    <xf numFmtId="0" fontId="52" fillId="34" borderId="35" xfId="0" applyFont="1" applyFill="1" applyBorder="1" applyAlignment="1">
      <alignment horizontal="center"/>
    </xf>
    <xf numFmtId="0" fontId="93" fillId="0" borderId="10" xfId="0" applyFont="1" applyBorder="1" applyAlignment="1">
      <alignment horizontal="center"/>
    </xf>
    <xf numFmtId="172" fontId="9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3" fontId="52" fillId="0" borderId="0" xfId="0" applyNumberFormat="1" applyFont="1" applyBorder="1" applyAlignment="1">
      <alignment horizontal="center"/>
    </xf>
    <xf numFmtId="0" fontId="82" fillId="34" borderId="34" xfId="0" applyFont="1" applyFill="1" applyBorder="1" applyAlignment="1">
      <alignment horizontal="center"/>
    </xf>
    <xf numFmtId="0" fontId="83" fillId="34" borderId="27" xfId="0" applyFont="1" applyFill="1" applyBorder="1" applyAlignment="1">
      <alignment horizontal="center"/>
    </xf>
    <xf numFmtId="0" fontId="83" fillId="34" borderId="10" xfId="0" applyFont="1" applyFill="1" applyBorder="1" applyAlignment="1">
      <alignment horizontal="center"/>
    </xf>
    <xf numFmtId="0" fontId="94" fillId="34" borderId="22" xfId="0" applyFont="1" applyFill="1" applyBorder="1" applyAlignment="1">
      <alignment horizontal="center"/>
    </xf>
    <xf numFmtId="0" fontId="83" fillId="34" borderId="39" xfId="0" applyFont="1" applyFill="1" applyBorder="1" applyAlignment="1">
      <alignment horizontal="center"/>
    </xf>
    <xf numFmtId="0" fontId="83" fillId="34" borderId="20" xfId="0" applyFont="1" applyFill="1" applyBorder="1" applyAlignment="1">
      <alignment horizontal="center"/>
    </xf>
    <xf numFmtId="0" fontId="94" fillId="34" borderId="24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90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83" fillId="34" borderId="36" xfId="0" applyFont="1" applyFill="1" applyBorder="1" applyAlignment="1">
      <alignment horizontal="center"/>
    </xf>
    <xf numFmtId="0" fontId="83" fillId="34" borderId="0" xfId="0" applyFont="1" applyFill="1" applyBorder="1" applyAlignment="1">
      <alignment horizontal="center"/>
    </xf>
    <xf numFmtId="0" fontId="82" fillId="34" borderId="36" xfId="0" applyFont="1" applyFill="1" applyBorder="1" applyAlignment="1">
      <alignment horizontal="center"/>
    </xf>
    <xf numFmtId="0" fontId="82" fillId="34" borderId="40" xfId="0" applyFont="1" applyFill="1" applyBorder="1" applyAlignment="1">
      <alignment horizontal="center"/>
    </xf>
    <xf numFmtId="0" fontId="90" fillId="0" borderId="10" xfId="0" applyFont="1" applyBorder="1" applyAlignment="1">
      <alignment horizontal="left" wrapText="1"/>
    </xf>
    <xf numFmtId="0" fontId="90" fillId="0" borderId="0" xfId="0" applyFont="1" applyAlignment="1">
      <alignment/>
    </xf>
    <xf numFmtId="0" fontId="83" fillId="34" borderId="22" xfId="0" applyFont="1" applyFill="1" applyBorder="1" applyAlignment="1">
      <alignment horizontal="center"/>
    </xf>
    <xf numFmtId="0" fontId="83" fillId="34" borderId="0" xfId="0" applyFont="1" applyFill="1" applyAlignment="1">
      <alignment/>
    </xf>
    <xf numFmtId="0" fontId="83" fillId="33" borderId="0" xfId="0" applyFont="1" applyFill="1" applyAlignment="1">
      <alignment/>
    </xf>
    <xf numFmtId="0" fontId="9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95" fillId="0" borderId="10" xfId="0" applyFont="1" applyBorder="1" applyAlignment="1">
      <alignment horizontal="left" wrapText="1"/>
    </xf>
    <xf numFmtId="0" fontId="96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84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172" fontId="48" fillId="0" borderId="10" xfId="0" applyNumberFormat="1" applyFont="1" applyBorder="1" applyAlignment="1">
      <alignment horizontal="center"/>
    </xf>
    <xf numFmtId="173" fontId="48" fillId="0" borderId="10" xfId="0" applyNumberFormat="1" applyFont="1" applyBorder="1" applyAlignment="1">
      <alignment horizontal="center"/>
    </xf>
    <xf numFmtId="0" fontId="86" fillId="0" borderId="10" xfId="0" applyFont="1" applyBorder="1" applyAlignment="1">
      <alignment horizontal="left"/>
    </xf>
    <xf numFmtId="0" fontId="86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14" fontId="95" fillId="0" borderId="10" xfId="0" applyNumberFormat="1" applyFont="1" applyBorder="1" applyAlignment="1">
      <alignment horizontal="left" wrapText="1"/>
    </xf>
    <xf numFmtId="0" fontId="86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1" fontId="17" fillId="0" borderId="10" xfId="0" applyNumberFormat="1" applyFont="1" applyBorder="1" applyAlignment="1">
      <alignment horizontal="left"/>
    </xf>
    <xf numFmtId="14" fontId="95" fillId="0" borderId="10" xfId="0" applyNumberFormat="1" applyFont="1" applyFill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left" wrapText="1"/>
    </xf>
    <xf numFmtId="14" fontId="86" fillId="0" borderId="10" xfId="0" applyNumberFormat="1" applyFont="1" applyBorder="1" applyAlignment="1">
      <alignment horizontal="left" wrapText="1"/>
    </xf>
    <xf numFmtId="0" fontId="16" fillId="0" borderId="10" xfId="0" applyFont="1" applyFill="1" applyBorder="1" applyAlignment="1">
      <alignment horizontal="center"/>
    </xf>
    <xf numFmtId="0" fontId="90" fillId="0" borderId="0" xfId="0" applyFont="1" applyAlignment="1">
      <alignment wrapText="1"/>
    </xf>
    <xf numFmtId="14" fontId="90" fillId="0" borderId="10" xfId="0" applyNumberFormat="1" applyFont="1" applyBorder="1" applyAlignment="1">
      <alignment wrapText="1"/>
    </xf>
    <xf numFmtId="0" fontId="90" fillId="0" borderId="10" xfId="0" applyFont="1" applyBorder="1" applyAlignment="1">
      <alignment/>
    </xf>
    <xf numFmtId="14" fontId="90" fillId="0" borderId="10" xfId="0" applyNumberFormat="1" applyFont="1" applyBorder="1" applyAlignment="1">
      <alignment wrapText="1"/>
    </xf>
    <xf numFmtId="0" fontId="95" fillId="0" borderId="0" xfId="0" applyFont="1" applyBorder="1" applyAlignment="1">
      <alignment vertical="top" wrapText="1"/>
    </xf>
    <xf numFmtId="0" fontId="51" fillId="34" borderId="0" xfId="0" applyFont="1" applyFill="1" applyBorder="1" applyAlignment="1">
      <alignment horizontal="center"/>
    </xf>
    <xf numFmtId="0" fontId="92" fillId="0" borderId="0" xfId="0" applyFont="1" applyBorder="1" applyAlignment="1">
      <alignment/>
    </xf>
    <xf numFmtId="172" fontId="86" fillId="0" borderId="35" xfId="0" applyNumberFormat="1" applyFont="1" applyBorder="1" applyAlignment="1">
      <alignment horizontal="center"/>
    </xf>
    <xf numFmtId="172" fontId="81" fillId="0" borderId="35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9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0" fillId="0" borderId="10" xfId="0" applyFont="1" applyBorder="1" applyAlignment="1">
      <alignment wrapText="1"/>
    </xf>
    <xf numFmtId="0" fontId="90" fillId="0" borderId="0" xfId="0" applyFont="1" applyAlignment="1">
      <alignment/>
    </xf>
    <xf numFmtId="14" fontId="90" fillId="0" borderId="10" xfId="0" applyNumberFormat="1" applyFont="1" applyBorder="1" applyAlignment="1">
      <alignment horizontal="left" wrapText="1"/>
    </xf>
    <xf numFmtId="0" fontId="90" fillId="0" borderId="0" xfId="0" applyFont="1" applyAlignment="1">
      <alignment wrapText="1"/>
    </xf>
    <xf numFmtId="14" fontId="91" fillId="0" borderId="10" xfId="0" applyNumberFormat="1" applyFont="1" applyBorder="1" applyAlignment="1">
      <alignment horizontal="left" wrapText="1"/>
    </xf>
    <xf numFmtId="0" fontId="14" fillId="0" borderId="35" xfId="0" applyFont="1" applyBorder="1" applyAlignment="1">
      <alignment/>
    </xf>
    <xf numFmtId="0" fontId="91" fillId="0" borderId="0" xfId="0" applyFont="1" applyAlignment="1">
      <alignment wrapText="1"/>
    </xf>
    <xf numFmtId="0" fontId="44" fillId="0" borderId="23" xfId="0" applyFont="1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5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91" fillId="0" borderId="0" xfId="0" applyFont="1" applyBorder="1" applyAlignment="1">
      <alignment wrapText="1"/>
    </xf>
    <xf numFmtId="0" fontId="14" fillId="0" borderId="10" xfId="0" applyFont="1" applyFill="1" applyBorder="1" applyAlignment="1">
      <alignment/>
    </xf>
    <xf numFmtId="14" fontId="90" fillId="0" borderId="10" xfId="0" applyNumberFormat="1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14" fontId="91" fillId="0" borderId="10" xfId="0" applyNumberFormat="1" applyFont="1" applyBorder="1" applyAlignment="1">
      <alignment horizontal="left" wrapText="1"/>
    </xf>
    <xf numFmtId="0" fontId="97" fillId="0" borderId="1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41" xfId="0" applyFont="1" applyFill="1" applyBorder="1" applyAlignment="1">
      <alignment horizontal="left" wrapText="1"/>
    </xf>
    <xf numFmtId="0" fontId="16" fillId="0" borderId="10" xfId="0" applyFont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172" fontId="87" fillId="0" borderId="10" xfId="0" applyNumberFormat="1" applyFont="1" applyBorder="1" applyAlignment="1">
      <alignment horizontal="center"/>
    </xf>
    <xf numFmtId="173" fontId="0" fillId="0" borderId="10" xfId="47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2" fontId="8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3" fontId="0" fillId="0" borderId="10" xfId="47" applyNumberFormat="1" applyBorder="1" applyAlignment="1">
      <alignment/>
    </xf>
    <xf numFmtId="2" fontId="0" fillId="0" borderId="10" xfId="47" applyNumberFormat="1" applyBorder="1" applyAlignment="1">
      <alignment horizontal="center"/>
    </xf>
    <xf numFmtId="2" fontId="0" fillId="0" borderId="0" xfId="47" applyNumberFormat="1" applyBorder="1" applyAlignment="1">
      <alignment horizontal="center"/>
    </xf>
    <xf numFmtId="2" fontId="0" fillId="0" borderId="0" xfId="47" applyNumberFormat="1" applyAlignment="1">
      <alignment horizontal="center"/>
    </xf>
    <xf numFmtId="2" fontId="0" fillId="0" borderId="10" xfId="47" applyNumberFormat="1" applyFont="1" applyBorder="1" applyAlignment="1">
      <alignment horizontal="center"/>
    </xf>
    <xf numFmtId="173" fontId="0" fillId="0" borderId="10" xfId="47" applyNumberFormat="1" applyFont="1" applyBorder="1" applyAlignment="1">
      <alignment/>
    </xf>
    <xf numFmtId="0" fontId="90" fillId="0" borderId="0" xfId="0" applyFont="1" applyBorder="1" applyAlignment="1">
      <alignment/>
    </xf>
    <xf numFmtId="2" fontId="86" fillId="0" borderId="10" xfId="0" applyNumberFormat="1" applyFont="1" applyBorder="1" applyAlignment="1">
      <alignment horizontal="center" vertical="center"/>
    </xf>
    <xf numFmtId="173" fontId="0" fillId="0" borderId="10" xfId="47" applyNumberFormat="1" applyFont="1" applyBorder="1" applyAlignment="1">
      <alignment/>
    </xf>
    <xf numFmtId="0" fontId="90" fillId="0" borderId="36" xfId="0" applyFont="1" applyBorder="1" applyAlignment="1">
      <alignment wrapText="1"/>
    </xf>
    <xf numFmtId="0" fontId="91" fillId="0" borderId="10" xfId="0" applyFont="1" applyBorder="1" applyAlignment="1">
      <alignment wrapText="1"/>
    </xf>
    <xf numFmtId="0" fontId="91" fillId="0" borderId="0" xfId="0" applyFont="1" applyAlignment="1">
      <alignment horizontal="left" wrapText="1"/>
    </xf>
    <xf numFmtId="0" fontId="90" fillId="0" borderId="0" xfId="0" applyFont="1" applyAlignment="1">
      <alignment/>
    </xf>
    <xf numFmtId="14" fontId="90" fillId="0" borderId="36" xfId="0" applyNumberFormat="1" applyFont="1" applyBorder="1" applyAlignment="1">
      <alignment horizontal="left" wrapText="1"/>
    </xf>
    <xf numFmtId="0" fontId="90" fillId="0" borderId="34" xfId="0" applyFont="1" applyBorder="1" applyAlignment="1">
      <alignment/>
    </xf>
    <xf numFmtId="0" fontId="90" fillId="0" borderId="28" xfId="0" applyFont="1" applyBorder="1" applyAlignment="1">
      <alignment wrapText="1"/>
    </xf>
    <xf numFmtId="0" fontId="14" fillId="0" borderId="36" xfId="0" applyFont="1" applyBorder="1" applyAlignment="1">
      <alignment/>
    </xf>
    <xf numFmtId="0" fontId="51" fillId="0" borderId="34" xfId="0" applyFont="1" applyBorder="1" applyAlignment="1">
      <alignment/>
    </xf>
    <xf numFmtId="173" fontId="95" fillId="0" borderId="10" xfId="0" applyNumberFormat="1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173" fontId="98" fillId="0" borderId="10" xfId="0" applyNumberFormat="1" applyFont="1" applyBorder="1" applyAlignment="1">
      <alignment horizontal="center" wrapText="1"/>
    </xf>
    <xf numFmtId="0" fontId="98" fillId="0" borderId="10" xfId="0" applyFont="1" applyBorder="1" applyAlignment="1">
      <alignment horizontal="center" wrapText="1"/>
    </xf>
    <xf numFmtId="172" fontId="98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3" fontId="50" fillId="0" borderId="10" xfId="0" applyNumberFormat="1" applyFont="1" applyBorder="1" applyAlignment="1">
      <alignment horizontal="center"/>
    </xf>
    <xf numFmtId="172" fontId="88" fillId="0" borderId="10" xfId="0" applyNumberFormat="1" applyFont="1" applyBorder="1" applyAlignment="1">
      <alignment horizontal="center"/>
    </xf>
    <xf numFmtId="173" fontId="90" fillId="0" borderId="10" xfId="0" applyNumberFormat="1" applyFont="1" applyBorder="1" applyAlignment="1">
      <alignment horizontal="center"/>
    </xf>
    <xf numFmtId="2" fontId="90" fillId="0" borderId="10" xfId="0" applyNumberFormat="1" applyFont="1" applyBorder="1" applyAlignment="1">
      <alignment horizontal="center"/>
    </xf>
    <xf numFmtId="0" fontId="15" fillId="0" borderId="35" xfId="0" applyFont="1" applyFill="1" applyBorder="1" applyAlignment="1">
      <alignment horizontal="left" wrapText="1"/>
    </xf>
    <xf numFmtId="0" fontId="15" fillId="0" borderId="37" xfId="0" applyFont="1" applyFill="1" applyBorder="1" applyAlignment="1">
      <alignment horizontal="left" wrapText="1"/>
    </xf>
    <xf numFmtId="0" fontId="95" fillId="0" borderId="36" xfId="0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1133475</xdr:colOff>
      <xdr:row>0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25622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0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4287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1133475</xdr:colOff>
      <xdr:row>14</xdr:row>
      <xdr:rowOff>0</xdr:rowOff>
    </xdr:from>
    <xdr:ext cx="180975" cy="266700"/>
    <xdr:sp fLocksText="0">
      <xdr:nvSpPr>
        <xdr:cNvPr id="3" name="ZoneTexte 7"/>
        <xdr:cNvSpPr txBox="1">
          <a:spLocks noChangeArrowheads="1"/>
        </xdr:cNvSpPr>
      </xdr:nvSpPr>
      <xdr:spPr>
        <a:xfrm>
          <a:off x="2562225" y="208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781050</xdr:colOff>
      <xdr:row>14</xdr:row>
      <xdr:rowOff>0</xdr:rowOff>
    </xdr:from>
    <xdr:ext cx="180975" cy="266700"/>
    <xdr:sp fLocksText="0">
      <xdr:nvSpPr>
        <xdr:cNvPr id="4" name="ZoneTexte 8"/>
        <xdr:cNvSpPr txBox="1">
          <a:spLocks noChangeArrowheads="1"/>
        </xdr:cNvSpPr>
      </xdr:nvSpPr>
      <xdr:spPr>
        <a:xfrm>
          <a:off x="1428750" y="2085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0975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1971675" y="69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4</xdr:row>
      <xdr:rowOff>0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1971675" y="69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5" name="ZoneTexte 5"/>
        <xdr:cNvSpPr txBox="1">
          <a:spLocks noChangeArrowheads="1"/>
        </xdr:cNvSpPr>
      </xdr:nvSpPr>
      <xdr:spPr>
        <a:xfrm>
          <a:off x="0" y="214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66700"/>
    <xdr:sp fLocksText="0">
      <xdr:nvSpPr>
        <xdr:cNvPr id="6" name="ZoneTexte 6"/>
        <xdr:cNvSpPr txBox="1">
          <a:spLocks noChangeArrowheads="1"/>
        </xdr:cNvSpPr>
      </xdr:nvSpPr>
      <xdr:spPr>
        <a:xfrm>
          <a:off x="0" y="214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762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2" name="ZoneTexte 4"/>
        <xdr:cNvSpPr txBox="1">
          <a:spLocks noChangeArrowheads="1"/>
        </xdr:cNvSpPr>
      </xdr:nvSpPr>
      <xdr:spPr>
        <a:xfrm>
          <a:off x="1762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7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1514475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9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514475" y="147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8</xdr:row>
      <xdr:rowOff>0</xdr:rowOff>
    </xdr:from>
    <xdr:ext cx="180975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1514475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7</xdr:row>
      <xdr:rowOff>0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1514475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7</xdr:row>
      <xdr:rowOff>0</xdr:rowOff>
    </xdr:from>
    <xdr:ext cx="180975" cy="266700"/>
    <xdr:sp fLocksText="0">
      <xdr:nvSpPr>
        <xdr:cNvPr id="5" name="ZoneTexte 9"/>
        <xdr:cNvSpPr txBox="1">
          <a:spLocks noChangeArrowheads="1"/>
        </xdr:cNvSpPr>
      </xdr:nvSpPr>
      <xdr:spPr>
        <a:xfrm>
          <a:off x="1514475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7</xdr:row>
      <xdr:rowOff>0</xdr:rowOff>
    </xdr:from>
    <xdr:ext cx="180975" cy="266700"/>
    <xdr:sp fLocksText="0">
      <xdr:nvSpPr>
        <xdr:cNvPr id="6" name="ZoneTexte 10"/>
        <xdr:cNvSpPr txBox="1">
          <a:spLocks noChangeArrowheads="1"/>
        </xdr:cNvSpPr>
      </xdr:nvSpPr>
      <xdr:spPr>
        <a:xfrm>
          <a:off x="1514475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7</xdr:row>
      <xdr:rowOff>0</xdr:rowOff>
    </xdr:from>
    <xdr:ext cx="180975" cy="266700"/>
    <xdr:sp fLocksText="0">
      <xdr:nvSpPr>
        <xdr:cNvPr id="7" name="ZoneTexte 11"/>
        <xdr:cNvSpPr txBox="1">
          <a:spLocks noChangeArrowheads="1"/>
        </xdr:cNvSpPr>
      </xdr:nvSpPr>
      <xdr:spPr>
        <a:xfrm>
          <a:off x="1514475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7</xdr:row>
      <xdr:rowOff>0</xdr:rowOff>
    </xdr:from>
    <xdr:ext cx="180975" cy="266700"/>
    <xdr:sp fLocksText="0">
      <xdr:nvSpPr>
        <xdr:cNvPr id="8" name="ZoneTexte 12"/>
        <xdr:cNvSpPr txBox="1">
          <a:spLocks noChangeArrowheads="1"/>
        </xdr:cNvSpPr>
      </xdr:nvSpPr>
      <xdr:spPr>
        <a:xfrm>
          <a:off x="1514475" y="114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1</xdr:row>
      <xdr:rowOff>0</xdr:rowOff>
    </xdr:from>
    <xdr:ext cx="180975" cy="266700"/>
    <xdr:sp fLocksText="0">
      <xdr:nvSpPr>
        <xdr:cNvPr id="9" name="ZoneTexte 13"/>
        <xdr:cNvSpPr txBox="1">
          <a:spLocks noChangeArrowheads="1"/>
        </xdr:cNvSpPr>
      </xdr:nvSpPr>
      <xdr:spPr>
        <a:xfrm>
          <a:off x="1514475" y="16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46"/>
  <sheetViews>
    <sheetView zoomScalePageLayoutView="0" workbookViewId="0" topLeftCell="B1">
      <selection activeCell="W12" sqref="W12"/>
    </sheetView>
  </sheetViews>
  <sheetFormatPr defaultColWidth="11.421875" defaultRowHeight="12.75"/>
  <cols>
    <col min="1" max="1" width="8.00390625" style="0" customWidth="1"/>
    <col min="2" max="2" width="13.28125" style="2" customWidth="1"/>
    <col min="3" max="3" width="8.421875" style="2" customWidth="1"/>
    <col min="4" max="4" width="8.7109375" style="2" customWidth="1"/>
    <col min="5" max="5" width="7.140625" style="2" customWidth="1"/>
    <col min="6" max="6" width="5.421875" style="2" customWidth="1"/>
    <col min="7" max="7" width="5.140625" style="2" customWidth="1"/>
    <col min="8" max="8" width="8.28125" style="2" customWidth="1"/>
    <col min="9" max="9" width="6.421875" style="2" customWidth="1"/>
    <col min="10" max="10" width="8.28125" style="2" customWidth="1"/>
    <col min="11" max="11" width="8.140625" style="2" customWidth="1"/>
    <col min="12" max="12" width="8.421875" style="2" customWidth="1"/>
    <col min="13" max="13" width="7.57421875" style="2" customWidth="1"/>
    <col min="14" max="14" width="7.7109375" style="2" customWidth="1"/>
    <col min="15" max="15" width="9.140625" style="2" customWidth="1"/>
    <col min="16" max="16" width="6.421875" style="2" customWidth="1"/>
    <col min="17" max="17" width="5.00390625" style="138" customWidth="1"/>
    <col min="18" max="18" width="6.140625" style="2" customWidth="1"/>
    <col min="19" max="19" width="6.57421875" style="2" customWidth="1"/>
    <col min="20" max="20" width="6.28125" style="2" customWidth="1"/>
    <col min="21" max="21" width="6.7109375" style="2" customWidth="1"/>
    <col min="22" max="23" width="5.8515625" style="20" customWidth="1"/>
    <col min="24" max="24" width="8.140625" style="20" customWidth="1"/>
    <col min="25" max="58" width="11.421875" style="20" customWidth="1"/>
  </cols>
  <sheetData>
    <row r="1" ht="13.5" thickBot="1"/>
    <row r="2" spans="1:58" ht="13.5" thickBot="1">
      <c r="A2" s="15" t="s">
        <v>10</v>
      </c>
      <c r="B2" s="16" t="s">
        <v>0</v>
      </c>
      <c r="C2" s="31" t="s">
        <v>48</v>
      </c>
      <c r="D2" s="9" t="s">
        <v>49</v>
      </c>
      <c r="E2" s="103" t="s">
        <v>84</v>
      </c>
      <c r="F2" s="31" t="s">
        <v>269</v>
      </c>
      <c r="G2" s="9" t="s">
        <v>50</v>
      </c>
      <c r="H2" s="262" t="s">
        <v>28</v>
      </c>
      <c r="I2" s="9" t="s">
        <v>74</v>
      </c>
      <c r="J2" s="9" t="s">
        <v>70</v>
      </c>
      <c r="K2" s="9" t="s">
        <v>75</v>
      </c>
      <c r="L2" s="31" t="s">
        <v>76</v>
      </c>
      <c r="M2" s="96" t="s">
        <v>77</v>
      </c>
      <c r="N2" s="97" t="s">
        <v>78</v>
      </c>
      <c r="O2" s="97" t="s">
        <v>3</v>
      </c>
      <c r="P2" s="90" t="s">
        <v>25</v>
      </c>
      <c r="Q2" s="97" t="s">
        <v>79</v>
      </c>
      <c r="R2" s="97" t="s">
        <v>80</v>
      </c>
      <c r="S2" s="97" t="s">
        <v>81</v>
      </c>
      <c r="T2" s="110" t="s">
        <v>82</v>
      </c>
      <c r="U2" s="97" t="s">
        <v>3</v>
      </c>
      <c r="V2" s="90" t="s">
        <v>25</v>
      </c>
      <c r="W2" s="90" t="s">
        <v>267</v>
      </c>
      <c r="X2" s="90" t="s">
        <v>3</v>
      </c>
      <c r="BF2"/>
    </row>
    <row r="3" spans="1:58" ht="13.5" thickBot="1">
      <c r="A3" s="32"/>
      <c r="B3" s="17"/>
      <c r="C3" s="34"/>
      <c r="D3" s="104"/>
      <c r="E3" s="102"/>
      <c r="F3" s="34"/>
      <c r="G3" s="33"/>
      <c r="H3" s="262" t="s">
        <v>44</v>
      </c>
      <c r="I3" s="33"/>
      <c r="J3" s="33"/>
      <c r="K3" s="33"/>
      <c r="L3" s="34"/>
      <c r="M3" s="91"/>
      <c r="N3" s="93"/>
      <c r="O3" s="98" t="s">
        <v>53</v>
      </c>
      <c r="P3" s="58" t="s">
        <v>45</v>
      </c>
      <c r="Q3" s="93"/>
      <c r="R3" s="93"/>
      <c r="S3" s="93"/>
      <c r="T3" s="109"/>
      <c r="U3" s="98" t="s">
        <v>46</v>
      </c>
      <c r="V3" s="58" t="s">
        <v>270</v>
      </c>
      <c r="W3" s="197" t="s">
        <v>268</v>
      </c>
      <c r="X3" s="58" t="s">
        <v>47</v>
      </c>
      <c r="BF3"/>
    </row>
    <row r="4" spans="1:24" s="20" customFormat="1" ht="12.75">
      <c r="A4" s="244">
        <v>35</v>
      </c>
      <c r="B4" s="258" t="s">
        <v>27</v>
      </c>
      <c r="C4" s="60">
        <v>0</v>
      </c>
      <c r="D4" s="60">
        <v>0</v>
      </c>
      <c r="E4" s="242">
        <v>0</v>
      </c>
      <c r="F4" s="242">
        <v>2</v>
      </c>
      <c r="G4" s="242">
        <v>0</v>
      </c>
      <c r="H4" s="242">
        <f>SUM(C4:G4)</f>
        <v>2</v>
      </c>
      <c r="I4" s="60">
        <v>1</v>
      </c>
      <c r="J4" s="60">
        <v>0</v>
      </c>
      <c r="K4" s="60">
        <v>0</v>
      </c>
      <c r="L4" s="242">
        <v>1</v>
      </c>
      <c r="M4" s="244">
        <v>0</v>
      </c>
      <c r="N4" s="243">
        <v>1</v>
      </c>
      <c r="O4" s="243">
        <f>SUM(I4:N4)</f>
        <v>3</v>
      </c>
      <c r="P4" s="244">
        <v>6</v>
      </c>
      <c r="Q4" s="243">
        <v>0</v>
      </c>
      <c r="R4" s="243">
        <v>1</v>
      </c>
      <c r="S4" s="243">
        <v>0</v>
      </c>
      <c r="T4" s="246">
        <v>0</v>
      </c>
      <c r="U4" s="244">
        <f>SUM(Q4:T4)</f>
        <v>1</v>
      </c>
      <c r="V4" s="244">
        <v>5</v>
      </c>
      <c r="W4" s="244"/>
      <c r="X4" s="244">
        <f aca="true" t="shared" si="0" ref="X4:X12">SUM(H4+P4+V4)</f>
        <v>13</v>
      </c>
    </row>
    <row r="5" spans="1:24" s="20" customFormat="1" ht="12.75">
      <c r="A5" s="252">
        <v>35</v>
      </c>
      <c r="B5" s="253" t="s">
        <v>7</v>
      </c>
      <c r="C5" s="254">
        <v>0</v>
      </c>
      <c r="D5" s="60">
        <v>0</v>
      </c>
      <c r="E5" s="242">
        <v>0</v>
      </c>
      <c r="F5" s="255">
        <v>2</v>
      </c>
      <c r="G5" s="255">
        <v>0</v>
      </c>
      <c r="H5" s="242">
        <f aca="true" t="shared" si="1" ref="H5:H18">SUM(C5:G5)</f>
        <v>2</v>
      </c>
      <c r="I5" s="254">
        <v>1</v>
      </c>
      <c r="J5" s="254">
        <v>0</v>
      </c>
      <c r="K5" s="60">
        <v>0</v>
      </c>
      <c r="L5" s="255">
        <v>1</v>
      </c>
      <c r="M5" s="244">
        <v>0</v>
      </c>
      <c r="N5" s="243">
        <v>0</v>
      </c>
      <c r="O5" s="243">
        <f aca="true" t="shared" si="2" ref="O5:O18">SUM(I5:N5)</f>
        <v>2</v>
      </c>
      <c r="P5" s="244">
        <v>4</v>
      </c>
      <c r="Q5" s="243">
        <v>0</v>
      </c>
      <c r="R5" s="243">
        <v>0</v>
      </c>
      <c r="S5" s="243">
        <v>0</v>
      </c>
      <c r="T5" s="246">
        <v>0</v>
      </c>
      <c r="U5" s="244">
        <f aca="true" t="shared" si="3" ref="U5:U18">SUM(Q5:T5)</f>
        <v>0</v>
      </c>
      <c r="V5" s="244"/>
      <c r="W5" s="244"/>
      <c r="X5" s="244">
        <f t="shared" si="0"/>
        <v>6</v>
      </c>
    </row>
    <row r="6" spans="1:24" s="20" customFormat="1" ht="12.75">
      <c r="A6" s="244">
        <v>44</v>
      </c>
      <c r="B6" s="245" t="s">
        <v>29</v>
      </c>
      <c r="C6" s="244">
        <v>0</v>
      </c>
      <c r="D6" s="60">
        <v>0</v>
      </c>
      <c r="E6" s="242">
        <v>0</v>
      </c>
      <c r="F6" s="242">
        <v>1</v>
      </c>
      <c r="G6" s="242">
        <v>0</v>
      </c>
      <c r="H6" s="242">
        <f t="shared" si="1"/>
        <v>1</v>
      </c>
      <c r="I6" s="244">
        <v>0</v>
      </c>
      <c r="J6" s="244">
        <v>0</v>
      </c>
      <c r="K6" s="60">
        <v>0</v>
      </c>
      <c r="L6" s="242">
        <v>0</v>
      </c>
      <c r="M6" s="244">
        <v>0</v>
      </c>
      <c r="N6" s="243">
        <v>0</v>
      </c>
      <c r="O6" s="243">
        <f t="shared" si="2"/>
        <v>0</v>
      </c>
      <c r="P6" s="244">
        <v>0</v>
      </c>
      <c r="Q6" s="243">
        <v>0</v>
      </c>
      <c r="R6" s="243">
        <v>0</v>
      </c>
      <c r="S6" s="243">
        <v>0</v>
      </c>
      <c r="T6" s="246">
        <v>0</v>
      </c>
      <c r="U6" s="244">
        <f t="shared" si="3"/>
        <v>0</v>
      </c>
      <c r="V6" s="244"/>
      <c r="W6" s="244"/>
      <c r="X6" s="244">
        <f t="shared" si="0"/>
        <v>1</v>
      </c>
    </row>
    <row r="7" spans="1:25" s="20" customFormat="1" ht="12.75">
      <c r="A7" s="244">
        <v>44</v>
      </c>
      <c r="B7" s="245" t="s">
        <v>18</v>
      </c>
      <c r="C7" s="244">
        <v>0</v>
      </c>
      <c r="D7" s="60">
        <v>0</v>
      </c>
      <c r="E7" s="242">
        <v>4</v>
      </c>
      <c r="F7" s="242">
        <v>1</v>
      </c>
      <c r="G7" s="242">
        <v>0</v>
      </c>
      <c r="H7" s="242">
        <f t="shared" si="1"/>
        <v>5</v>
      </c>
      <c r="I7" s="244">
        <v>1</v>
      </c>
      <c r="J7" s="244">
        <v>0</v>
      </c>
      <c r="K7" s="60">
        <v>0</v>
      </c>
      <c r="L7" s="242">
        <v>0</v>
      </c>
      <c r="M7" s="244">
        <v>0</v>
      </c>
      <c r="N7" s="243">
        <v>0</v>
      </c>
      <c r="O7" s="243">
        <f t="shared" si="2"/>
        <v>1</v>
      </c>
      <c r="P7" s="244">
        <v>2</v>
      </c>
      <c r="Q7" s="243">
        <v>0</v>
      </c>
      <c r="R7" s="243">
        <v>0</v>
      </c>
      <c r="S7" s="243">
        <v>0</v>
      </c>
      <c r="T7" s="246">
        <v>0</v>
      </c>
      <c r="U7" s="244">
        <f t="shared" si="3"/>
        <v>0</v>
      </c>
      <c r="V7" s="244"/>
      <c r="W7" s="244"/>
      <c r="X7" s="244">
        <f t="shared" si="0"/>
        <v>7</v>
      </c>
      <c r="Y7" s="259"/>
    </row>
    <row r="8" spans="1:24" s="20" customFormat="1" ht="12.75">
      <c r="A8" s="244">
        <v>49</v>
      </c>
      <c r="B8" s="245" t="s">
        <v>19</v>
      </c>
      <c r="C8" s="244">
        <v>0</v>
      </c>
      <c r="D8" s="60">
        <v>0</v>
      </c>
      <c r="E8" s="242">
        <v>0</v>
      </c>
      <c r="F8" s="242">
        <v>1</v>
      </c>
      <c r="G8" s="242">
        <v>0</v>
      </c>
      <c r="H8" s="242">
        <f t="shared" si="1"/>
        <v>1</v>
      </c>
      <c r="I8" s="244">
        <v>3</v>
      </c>
      <c r="J8" s="244">
        <v>1</v>
      </c>
      <c r="K8" s="60">
        <v>0</v>
      </c>
      <c r="L8" s="242">
        <v>0</v>
      </c>
      <c r="M8" s="244">
        <v>0</v>
      </c>
      <c r="N8" s="243">
        <v>0</v>
      </c>
      <c r="O8" s="243">
        <f t="shared" si="2"/>
        <v>4</v>
      </c>
      <c r="P8" s="244">
        <v>8</v>
      </c>
      <c r="Q8" s="243">
        <v>0</v>
      </c>
      <c r="R8" s="243">
        <v>0</v>
      </c>
      <c r="S8" s="243">
        <v>0</v>
      </c>
      <c r="T8" s="246">
        <v>0</v>
      </c>
      <c r="U8" s="244">
        <f t="shared" si="3"/>
        <v>0</v>
      </c>
      <c r="V8" s="244"/>
      <c r="W8" s="244"/>
      <c r="X8" s="244">
        <f t="shared" si="0"/>
        <v>9</v>
      </c>
    </row>
    <row r="9" spans="1:24" s="20" customFormat="1" ht="12.75">
      <c r="A9" s="244">
        <v>49</v>
      </c>
      <c r="B9" s="245" t="s">
        <v>11</v>
      </c>
      <c r="C9" s="244">
        <v>1</v>
      </c>
      <c r="D9" s="60">
        <v>0</v>
      </c>
      <c r="E9" s="242">
        <v>0</v>
      </c>
      <c r="F9" s="242">
        <v>4</v>
      </c>
      <c r="G9" s="242">
        <v>0</v>
      </c>
      <c r="H9" s="242">
        <f t="shared" si="1"/>
        <v>5</v>
      </c>
      <c r="I9" s="244">
        <v>0</v>
      </c>
      <c r="J9" s="244">
        <v>0</v>
      </c>
      <c r="K9" s="60">
        <v>0</v>
      </c>
      <c r="L9" s="242">
        <v>0</v>
      </c>
      <c r="M9" s="244">
        <v>0</v>
      </c>
      <c r="N9" s="243">
        <v>0</v>
      </c>
      <c r="O9" s="243">
        <f t="shared" si="2"/>
        <v>0</v>
      </c>
      <c r="P9" s="244">
        <v>0</v>
      </c>
      <c r="Q9" s="243">
        <v>0</v>
      </c>
      <c r="R9" s="243">
        <v>0</v>
      </c>
      <c r="S9" s="243">
        <v>0</v>
      </c>
      <c r="T9" s="246">
        <v>0</v>
      </c>
      <c r="U9" s="244">
        <f t="shared" si="3"/>
        <v>0</v>
      </c>
      <c r="V9" s="244"/>
      <c r="W9" s="244"/>
      <c r="X9" s="244">
        <f t="shared" si="0"/>
        <v>5</v>
      </c>
    </row>
    <row r="10" spans="1:24" s="20" customFormat="1" ht="12.75">
      <c r="A10" s="244">
        <v>50</v>
      </c>
      <c r="B10" s="245" t="s">
        <v>16</v>
      </c>
      <c r="C10" s="244">
        <v>0</v>
      </c>
      <c r="D10" s="60">
        <v>0</v>
      </c>
      <c r="E10" s="242">
        <v>0</v>
      </c>
      <c r="F10" s="242">
        <v>1</v>
      </c>
      <c r="G10" s="242">
        <v>0</v>
      </c>
      <c r="H10" s="242">
        <f t="shared" si="1"/>
        <v>1</v>
      </c>
      <c r="I10" s="244">
        <v>0</v>
      </c>
      <c r="J10" s="244">
        <v>0</v>
      </c>
      <c r="K10" s="60">
        <v>0</v>
      </c>
      <c r="L10" s="242">
        <v>0</v>
      </c>
      <c r="M10" s="244">
        <v>0</v>
      </c>
      <c r="N10" s="243">
        <v>0</v>
      </c>
      <c r="O10" s="243">
        <f t="shared" si="2"/>
        <v>0</v>
      </c>
      <c r="P10" s="244">
        <v>0</v>
      </c>
      <c r="Q10" s="243">
        <v>1</v>
      </c>
      <c r="R10" s="243">
        <v>0</v>
      </c>
      <c r="S10" s="243">
        <v>0</v>
      </c>
      <c r="T10" s="246">
        <v>0</v>
      </c>
      <c r="U10" s="244">
        <f t="shared" si="3"/>
        <v>1</v>
      </c>
      <c r="V10" s="244">
        <v>6</v>
      </c>
      <c r="W10" s="244">
        <v>1</v>
      </c>
      <c r="X10" s="244">
        <f t="shared" si="0"/>
        <v>7</v>
      </c>
    </row>
    <row r="11" spans="1:57" s="260" customFormat="1" ht="12.75">
      <c r="A11" s="244">
        <v>53</v>
      </c>
      <c r="B11" s="245" t="s">
        <v>15</v>
      </c>
      <c r="C11" s="244">
        <v>0</v>
      </c>
      <c r="D11" s="60">
        <v>0</v>
      </c>
      <c r="E11" s="242">
        <v>0</v>
      </c>
      <c r="F11" s="242">
        <v>2</v>
      </c>
      <c r="G11" s="242">
        <v>0</v>
      </c>
      <c r="H11" s="242">
        <f t="shared" si="1"/>
        <v>2</v>
      </c>
      <c r="I11" s="244">
        <v>0</v>
      </c>
      <c r="J11" s="244">
        <v>0</v>
      </c>
      <c r="K11" s="60">
        <v>0</v>
      </c>
      <c r="L11" s="242">
        <v>0</v>
      </c>
      <c r="M11" s="244">
        <v>2</v>
      </c>
      <c r="N11" s="243">
        <v>0</v>
      </c>
      <c r="O11" s="243">
        <f t="shared" si="2"/>
        <v>2</v>
      </c>
      <c r="P11" s="244">
        <v>4</v>
      </c>
      <c r="Q11" s="243">
        <v>0</v>
      </c>
      <c r="R11" s="243">
        <v>1</v>
      </c>
      <c r="S11" s="243">
        <v>2</v>
      </c>
      <c r="T11" s="246">
        <v>0</v>
      </c>
      <c r="U11" s="244">
        <f t="shared" si="3"/>
        <v>3</v>
      </c>
      <c r="V11" s="244">
        <v>19</v>
      </c>
      <c r="W11" s="244"/>
      <c r="X11" s="244">
        <f t="shared" si="0"/>
        <v>25</v>
      </c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</row>
    <row r="12" spans="1:57" s="260" customFormat="1" ht="12.75">
      <c r="A12" s="244">
        <v>53</v>
      </c>
      <c r="B12" s="245" t="s">
        <v>43</v>
      </c>
      <c r="C12" s="244">
        <v>0</v>
      </c>
      <c r="D12" s="244">
        <v>0</v>
      </c>
      <c r="E12" s="242">
        <v>0</v>
      </c>
      <c r="F12" s="242">
        <v>1</v>
      </c>
      <c r="G12" s="242">
        <v>0</v>
      </c>
      <c r="H12" s="242">
        <f t="shared" si="1"/>
        <v>1</v>
      </c>
      <c r="I12" s="244">
        <v>0</v>
      </c>
      <c r="J12" s="244">
        <v>1</v>
      </c>
      <c r="K12" s="244">
        <v>0</v>
      </c>
      <c r="L12" s="242">
        <v>2</v>
      </c>
      <c r="M12" s="244">
        <v>0</v>
      </c>
      <c r="N12" s="243">
        <v>0</v>
      </c>
      <c r="O12" s="243">
        <f t="shared" si="2"/>
        <v>3</v>
      </c>
      <c r="P12" s="244">
        <v>6</v>
      </c>
      <c r="Q12" s="243">
        <v>0</v>
      </c>
      <c r="R12" s="243">
        <v>0</v>
      </c>
      <c r="S12" s="243">
        <v>0</v>
      </c>
      <c r="T12" s="246">
        <v>0</v>
      </c>
      <c r="U12" s="244">
        <f t="shared" si="3"/>
        <v>0</v>
      </c>
      <c r="V12" s="244">
        <v>0</v>
      </c>
      <c r="W12" s="244"/>
      <c r="X12" s="244">
        <f t="shared" si="0"/>
        <v>7</v>
      </c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</row>
    <row r="13" spans="1:57" s="19" customFormat="1" ht="12.75">
      <c r="A13" s="244">
        <v>53</v>
      </c>
      <c r="B13" s="245" t="s">
        <v>8</v>
      </c>
      <c r="C13" s="244">
        <v>0</v>
      </c>
      <c r="D13" s="244">
        <v>0</v>
      </c>
      <c r="E13" s="242">
        <v>0</v>
      </c>
      <c r="F13" s="242">
        <v>0</v>
      </c>
      <c r="G13" s="242">
        <v>0</v>
      </c>
      <c r="H13" s="242">
        <f t="shared" si="1"/>
        <v>0</v>
      </c>
      <c r="I13" s="244">
        <v>2</v>
      </c>
      <c r="J13" s="244">
        <v>1</v>
      </c>
      <c r="K13" s="244">
        <v>0</v>
      </c>
      <c r="L13" s="242">
        <v>0</v>
      </c>
      <c r="M13" s="244">
        <v>0</v>
      </c>
      <c r="N13" s="243">
        <v>0</v>
      </c>
      <c r="O13" s="243">
        <f t="shared" si="2"/>
        <v>3</v>
      </c>
      <c r="P13" s="244">
        <v>6</v>
      </c>
      <c r="Q13" s="243">
        <v>0</v>
      </c>
      <c r="R13" s="243">
        <v>2</v>
      </c>
      <c r="S13" s="243">
        <v>0</v>
      </c>
      <c r="T13" s="246">
        <v>0</v>
      </c>
      <c r="U13" s="244">
        <f t="shared" si="3"/>
        <v>2</v>
      </c>
      <c r="V13" s="244">
        <v>10</v>
      </c>
      <c r="W13" s="244"/>
      <c r="X13" s="244">
        <f aca="true" t="shared" si="4" ref="X13:X18">SUM(H13+P13+V13)</f>
        <v>16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19" customFormat="1" ht="12.75">
      <c r="A14" s="244">
        <v>53</v>
      </c>
      <c r="B14" s="245" t="s">
        <v>20</v>
      </c>
      <c r="C14" s="244">
        <v>2</v>
      </c>
      <c r="D14" s="244">
        <v>0</v>
      </c>
      <c r="E14" s="242">
        <v>0</v>
      </c>
      <c r="F14" s="242">
        <v>0</v>
      </c>
      <c r="G14" s="242">
        <v>1</v>
      </c>
      <c r="H14" s="242">
        <f t="shared" si="1"/>
        <v>3</v>
      </c>
      <c r="I14" s="244">
        <v>2</v>
      </c>
      <c r="J14" s="244">
        <v>1</v>
      </c>
      <c r="K14" s="244">
        <v>0</v>
      </c>
      <c r="L14" s="242">
        <v>1</v>
      </c>
      <c r="M14" s="244">
        <v>2</v>
      </c>
      <c r="N14" s="243">
        <v>0</v>
      </c>
      <c r="O14" s="243">
        <f t="shared" si="2"/>
        <v>6</v>
      </c>
      <c r="P14" s="244">
        <v>12</v>
      </c>
      <c r="Q14" s="243">
        <v>0</v>
      </c>
      <c r="R14" s="243">
        <v>0</v>
      </c>
      <c r="S14" s="243">
        <v>1</v>
      </c>
      <c r="T14" s="246">
        <v>1</v>
      </c>
      <c r="U14" s="244">
        <f t="shared" si="3"/>
        <v>2</v>
      </c>
      <c r="V14" s="244">
        <v>10</v>
      </c>
      <c r="W14" s="244">
        <v>2</v>
      </c>
      <c r="X14" s="244">
        <f t="shared" si="4"/>
        <v>25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8" ht="12.75">
      <c r="A15" s="244">
        <v>53</v>
      </c>
      <c r="B15" s="245" t="s">
        <v>21</v>
      </c>
      <c r="C15" s="244">
        <v>0</v>
      </c>
      <c r="D15" s="244">
        <v>0</v>
      </c>
      <c r="E15" s="242">
        <v>0</v>
      </c>
      <c r="F15" s="242">
        <v>0</v>
      </c>
      <c r="G15" s="242">
        <v>0</v>
      </c>
      <c r="H15" s="242">
        <f t="shared" si="1"/>
        <v>0</v>
      </c>
      <c r="I15" s="244">
        <v>3</v>
      </c>
      <c r="J15" s="244">
        <v>0</v>
      </c>
      <c r="K15" s="244">
        <v>0</v>
      </c>
      <c r="L15" s="242">
        <v>1</v>
      </c>
      <c r="M15" s="244">
        <v>0</v>
      </c>
      <c r="N15" s="243">
        <v>0</v>
      </c>
      <c r="O15" s="243">
        <f t="shared" si="2"/>
        <v>4</v>
      </c>
      <c r="P15" s="244">
        <v>8</v>
      </c>
      <c r="Q15" s="243">
        <v>0</v>
      </c>
      <c r="R15" s="243">
        <v>0</v>
      </c>
      <c r="S15" s="243">
        <v>0</v>
      </c>
      <c r="T15" s="246">
        <v>0</v>
      </c>
      <c r="U15" s="244">
        <f t="shared" si="3"/>
        <v>0</v>
      </c>
      <c r="V15" s="244"/>
      <c r="W15" s="244"/>
      <c r="X15" s="244">
        <f t="shared" si="4"/>
        <v>8</v>
      </c>
      <c r="BF15"/>
    </row>
    <row r="16" spans="1:58" ht="12.75">
      <c r="A16" s="244">
        <v>53</v>
      </c>
      <c r="B16" s="245" t="s">
        <v>22</v>
      </c>
      <c r="C16" s="244">
        <v>0</v>
      </c>
      <c r="D16" s="244">
        <v>0</v>
      </c>
      <c r="E16" s="242">
        <v>0</v>
      </c>
      <c r="F16" s="242">
        <v>0</v>
      </c>
      <c r="G16" s="242">
        <v>0</v>
      </c>
      <c r="H16" s="242">
        <f t="shared" si="1"/>
        <v>0</v>
      </c>
      <c r="I16" s="244">
        <v>0</v>
      </c>
      <c r="J16" s="244">
        <v>0</v>
      </c>
      <c r="K16" s="244">
        <v>0</v>
      </c>
      <c r="L16" s="242">
        <v>0</v>
      </c>
      <c r="M16" s="244">
        <v>0</v>
      </c>
      <c r="N16" s="243">
        <v>0</v>
      </c>
      <c r="O16" s="243">
        <f t="shared" si="2"/>
        <v>0</v>
      </c>
      <c r="P16" s="244">
        <v>0</v>
      </c>
      <c r="Q16" s="243">
        <v>0</v>
      </c>
      <c r="R16" s="243">
        <v>2</v>
      </c>
      <c r="S16" s="243">
        <v>0</v>
      </c>
      <c r="T16" s="246">
        <v>0</v>
      </c>
      <c r="U16" s="244">
        <f t="shared" si="3"/>
        <v>2</v>
      </c>
      <c r="V16" s="244">
        <v>10</v>
      </c>
      <c r="W16" s="244"/>
      <c r="X16" s="244">
        <f t="shared" si="4"/>
        <v>10</v>
      </c>
      <c r="BF16"/>
    </row>
    <row r="17" spans="1:57" s="19" customFormat="1" ht="12.75">
      <c r="A17" s="244">
        <v>61</v>
      </c>
      <c r="B17" s="245" t="s">
        <v>13</v>
      </c>
      <c r="C17" s="244">
        <v>1</v>
      </c>
      <c r="D17" s="244">
        <v>0</v>
      </c>
      <c r="E17" s="242">
        <v>0</v>
      </c>
      <c r="F17" s="242">
        <v>0</v>
      </c>
      <c r="G17" s="60">
        <v>0</v>
      </c>
      <c r="H17" s="242">
        <f t="shared" si="1"/>
        <v>1</v>
      </c>
      <c r="I17" s="244">
        <v>0</v>
      </c>
      <c r="J17" s="244">
        <v>0</v>
      </c>
      <c r="K17" s="244">
        <v>0</v>
      </c>
      <c r="L17" s="242">
        <v>0</v>
      </c>
      <c r="M17" s="244">
        <v>0</v>
      </c>
      <c r="N17" s="243">
        <v>0</v>
      </c>
      <c r="O17" s="243">
        <f t="shared" si="2"/>
        <v>0</v>
      </c>
      <c r="P17" s="244">
        <v>0</v>
      </c>
      <c r="Q17" s="243">
        <v>0</v>
      </c>
      <c r="R17" s="243">
        <v>1</v>
      </c>
      <c r="S17" s="243">
        <v>0</v>
      </c>
      <c r="T17" s="246">
        <v>0</v>
      </c>
      <c r="U17" s="244">
        <f t="shared" si="3"/>
        <v>1</v>
      </c>
      <c r="V17" s="244">
        <v>5</v>
      </c>
      <c r="W17" s="244"/>
      <c r="X17" s="244">
        <f t="shared" si="4"/>
        <v>6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19" customFormat="1" ht="12.75">
      <c r="A18" s="247">
        <v>72</v>
      </c>
      <c r="B18" s="248" t="s">
        <v>23</v>
      </c>
      <c r="C18" s="244">
        <v>2</v>
      </c>
      <c r="D18" s="244">
        <v>1</v>
      </c>
      <c r="E18" s="249">
        <v>4</v>
      </c>
      <c r="F18" s="249">
        <v>10</v>
      </c>
      <c r="G18" s="249">
        <v>1</v>
      </c>
      <c r="H18" s="242">
        <f t="shared" si="1"/>
        <v>18</v>
      </c>
      <c r="I18" s="244">
        <v>0</v>
      </c>
      <c r="J18" s="244">
        <v>0</v>
      </c>
      <c r="K18" s="244">
        <v>0</v>
      </c>
      <c r="L18" s="249">
        <v>1</v>
      </c>
      <c r="M18" s="244">
        <v>0</v>
      </c>
      <c r="N18" s="244">
        <v>0</v>
      </c>
      <c r="O18" s="243">
        <f t="shared" si="2"/>
        <v>1</v>
      </c>
      <c r="P18" s="244">
        <v>2</v>
      </c>
      <c r="Q18" s="243">
        <v>0</v>
      </c>
      <c r="R18" s="243">
        <v>0</v>
      </c>
      <c r="S18" s="243">
        <v>1</v>
      </c>
      <c r="T18" s="246">
        <v>1</v>
      </c>
      <c r="U18" s="244">
        <f t="shared" si="3"/>
        <v>2</v>
      </c>
      <c r="V18" s="244">
        <v>14</v>
      </c>
      <c r="W18" s="244">
        <v>4</v>
      </c>
      <c r="X18" s="244">
        <f t="shared" si="4"/>
        <v>34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19" customFormat="1" ht="12.75">
      <c r="A19" s="58"/>
      <c r="B19" s="263">
        <v>2018</v>
      </c>
      <c r="C19" s="56">
        <f aca="true" t="shared" si="5" ref="C19:V19">SUM(C4:C18)</f>
        <v>6</v>
      </c>
      <c r="D19" s="56">
        <f t="shared" si="5"/>
        <v>1</v>
      </c>
      <c r="E19" s="56">
        <f t="shared" si="5"/>
        <v>8</v>
      </c>
      <c r="F19" s="56">
        <f t="shared" si="5"/>
        <v>25</v>
      </c>
      <c r="G19" s="56">
        <f t="shared" si="5"/>
        <v>2</v>
      </c>
      <c r="H19" s="56">
        <f t="shared" si="5"/>
        <v>42</v>
      </c>
      <c r="I19" s="56">
        <f t="shared" si="5"/>
        <v>13</v>
      </c>
      <c r="J19" s="56">
        <f t="shared" si="5"/>
        <v>4</v>
      </c>
      <c r="K19" s="56">
        <f t="shared" si="5"/>
        <v>0</v>
      </c>
      <c r="L19" s="56">
        <f t="shared" si="5"/>
        <v>7</v>
      </c>
      <c r="M19" s="56">
        <f t="shared" si="5"/>
        <v>4</v>
      </c>
      <c r="N19" s="56">
        <f t="shared" si="5"/>
        <v>1</v>
      </c>
      <c r="O19" s="56">
        <f t="shared" si="5"/>
        <v>29</v>
      </c>
      <c r="P19" s="56">
        <f t="shared" si="5"/>
        <v>58</v>
      </c>
      <c r="Q19" s="56">
        <f t="shared" si="5"/>
        <v>1</v>
      </c>
      <c r="R19" s="56">
        <f t="shared" si="5"/>
        <v>7</v>
      </c>
      <c r="S19" s="56">
        <f t="shared" si="5"/>
        <v>4</v>
      </c>
      <c r="T19" s="56">
        <f t="shared" si="5"/>
        <v>2</v>
      </c>
      <c r="U19" s="56">
        <f t="shared" si="5"/>
        <v>14</v>
      </c>
      <c r="V19" s="56">
        <f t="shared" si="5"/>
        <v>79</v>
      </c>
      <c r="W19" s="56"/>
      <c r="X19" s="58">
        <f>SUM(H19+P19+V19)</f>
        <v>179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24" s="20" customFormat="1" ht="12.75">
      <c r="A20" s="49"/>
      <c r="B20" s="50"/>
      <c r="C20" s="51"/>
      <c r="D20" s="51"/>
      <c r="E20" s="51"/>
      <c r="F20" s="105"/>
      <c r="G20" s="105"/>
      <c r="H20" s="57"/>
      <c r="I20" s="51"/>
      <c r="J20" s="51"/>
      <c r="K20" s="51"/>
      <c r="L20" s="52"/>
      <c r="M20" s="92"/>
      <c r="N20" s="95"/>
      <c r="O20" s="94"/>
      <c r="P20" s="58"/>
      <c r="Q20" s="95"/>
      <c r="R20" s="95"/>
      <c r="S20" s="95"/>
      <c r="T20" s="99"/>
      <c r="U20" s="92"/>
      <c r="V20" s="58"/>
      <c r="W20" s="58"/>
      <c r="X20" s="58"/>
    </row>
    <row r="21" spans="1:58" ht="12.75">
      <c r="A21" s="4"/>
      <c r="B21" s="10">
        <v>2017</v>
      </c>
      <c r="C21" s="10">
        <v>7</v>
      </c>
      <c r="D21" s="10">
        <v>1</v>
      </c>
      <c r="E21" s="10">
        <v>23</v>
      </c>
      <c r="F21" s="10">
        <v>42</v>
      </c>
      <c r="G21" s="10">
        <v>3</v>
      </c>
      <c r="H21" s="94">
        <f>SUM(C21:G21)</f>
        <v>76</v>
      </c>
      <c r="I21" s="66">
        <v>12</v>
      </c>
      <c r="J21" s="66">
        <v>12</v>
      </c>
      <c r="K21" s="66">
        <v>5</v>
      </c>
      <c r="L21" s="66">
        <v>11</v>
      </c>
      <c r="M21" s="66">
        <v>4</v>
      </c>
      <c r="N21" s="66">
        <v>0</v>
      </c>
      <c r="O21" s="94">
        <f>SUM(I21:N21)</f>
        <v>44</v>
      </c>
      <c r="P21" s="89">
        <v>80</v>
      </c>
      <c r="Q21" s="100">
        <v>0</v>
      </c>
      <c r="R21" s="100">
        <v>12</v>
      </c>
      <c r="S21" s="100">
        <v>4</v>
      </c>
      <c r="T21" s="100">
        <v>1</v>
      </c>
      <c r="U21" s="94">
        <f>SUM(Q21:T21)</f>
        <v>17</v>
      </c>
      <c r="V21" s="89">
        <v>86</v>
      </c>
      <c r="W21" s="89"/>
      <c r="X21" s="58">
        <f>SUM(H21+P21+V21)</f>
        <v>242</v>
      </c>
      <c r="Y21" s="101"/>
      <c r="Z21" s="101"/>
      <c r="AA21" s="101"/>
      <c r="AB21" s="101"/>
      <c r="AC21" s="101"/>
      <c r="AD21" s="101"/>
      <c r="AE21" s="101"/>
      <c r="AF21" s="101"/>
      <c r="AG21" s="101"/>
      <c r="BF21"/>
    </row>
    <row r="22" spans="3:21" ht="13.5" thickBot="1">
      <c r="C22" s="12"/>
      <c r="D22" s="28"/>
      <c r="E22" s="28"/>
      <c r="F22" s="28"/>
      <c r="G22" s="28"/>
      <c r="H22" s="13"/>
      <c r="I22" s="30"/>
      <c r="J22" s="30"/>
      <c r="K22" s="30"/>
      <c r="L22" s="30"/>
      <c r="M22" s="30"/>
      <c r="N22" s="30"/>
      <c r="O22" s="30"/>
      <c r="P22" s="30"/>
      <c r="Q22" s="139"/>
      <c r="R22" s="30"/>
      <c r="S22" s="30"/>
      <c r="T22" s="30"/>
      <c r="U22" s="30"/>
    </row>
    <row r="23" spans="1:58" ht="12.75">
      <c r="A23" s="7" t="s">
        <v>24</v>
      </c>
      <c r="B23" s="18" t="s">
        <v>9</v>
      </c>
      <c r="C23" s="11" t="s">
        <v>25</v>
      </c>
      <c r="D23" s="43" t="s">
        <v>26</v>
      </c>
      <c r="E23" s="106"/>
      <c r="F23" s="106"/>
      <c r="H23" s="30"/>
      <c r="I23" s="30"/>
      <c r="J23" s="30"/>
      <c r="K23" s="30"/>
      <c r="L23" s="30"/>
      <c r="M23" s="30"/>
      <c r="N23" s="30"/>
      <c r="O23" s="30"/>
      <c r="P23" s="139"/>
      <c r="Q23" s="30"/>
      <c r="R23" s="30"/>
      <c r="S23" s="30"/>
      <c r="T23" s="20"/>
      <c r="U23" s="20"/>
      <c r="BE23"/>
      <c r="BF23"/>
    </row>
    <row r="24" spans="1:58" ht="12.75">
      <c r="A24" s="58">
        <v>35</v>
      </c>
      <c r="B24" s="85" t="s">
        <v>27</v>
      </c>
      <c r="C24" s="244">
        <v>13</v>
      </c>
      <c r="D24" s="60">
        <v>4</v>
      </c>
      <c r="E24" s="107"/>
      <c r="F24" s="107"/>
      <c r="G24" s="30"/>
      <c r="H24" s="30"/>
      <c r="I24" s="30"/>
      <c r="J24" s="30"/>
      <c r="K24" s="30"/>
      <c r="L24" s="30"/>
      <c r="M24" s="30"/>
      <c r="N24" s="30"/>
      <c r="O24" s="139"/>
      <c r="P24" s="30"/>
      <c r="Q24" s="30"/>
      <c r="R24" s="30"/>
      <c r="S24" s="20"/>
      <c r="T24" s="20"/>
      <c r="U24" s="20"/>
      <c r="BD24"/>
      <c r="BE24"/>
      <c r="BF24"/>
    </row>
    <row r="25" spans="1:58" ht="12.75">
      <c r="A25" s="58">
        <v>35</v>
      </c>
      <c r="B25" s="85" t="s">
        <v>7</v>
      </c>
      <c r="C25" s="244">
        <v>6</v>
      </c>
      <c r="D25" s="60">
        <v>4</v>
      </c>
      <c r="E25" s="107"/>
      <c r="F25" s="107"/>
      <c r="G25" s="30"/>
      <c r="H25" s="30"/>
      <c r="I25" s="30"/>
      <c r="J25" s="30"/>
      <c r="K25" s="30"/>
      <c r="L25" s="30"/>
      <c r="M25" s="30"/>
      <c r="N25" s="30"/>
      <c r="O25" s="139"/>
      <c r="P25" s="30"/>
      <c r="Q25" s="30"/>
      <c r="R25" s="30"/>
      <c r="S25" s="20"/>
      <c r="T25" s="20"/>
      <c r="U25" s="20"/>
      <c r="BD25"/>
      <c r="BE25"/>
      <c r="BF25"/>
    </row>
    <row r="26" spans="1:58" ht="12.75">
      <c r="A26" s="58">
        <v>44</v>
      </c>
      <c r="B26" s="59" t="s">
        <v>17</v>
      </c>
      <c r="C26" s="244">
        <v>1</v>
      </c>
      <c r="D26" s="60">
        <v>1</v>
      </c>
      <c r="E26" s="107"/>
      <c r="G26" s="30"/>
      <c r="H26" s="30"/>
      <c r="I26" s="30"/>
      <c r="J26" s="30"/>
      <c r="K26" s="30"/>
      <c r="L26" s="30"/>
      <c r="M26" s="30"/>
      <c r="N26" s="30"/>
      <c r="O26" s="139"/>
      <c r="P26" s="30"/>
      <c r="Q26" s="30"/>
      <c r="R26" s="30"/>
      <c r="S26" s="20"/>
      <c r="T26" s="20"/>
      <c r="U26" s="20"/>
      <c r="BD26"/>
      <c r="BE26"/>
      <c r="BF26"/>
    </row>
    <row r="27" spans="1:58" ht="12.75">
      <c r="A27" s="58">
        <v>44</v>
      </c>
      <c r="B27" s="59" t="s">
        <v>18</v>
      </c>
      <c r="C27" s="244">
        <v>7</v>
      </c>
      <c r="D27" s="60">
        <v>2</v>
      </c>
      <c r="E27" s="107"/>
      <c r="F27" s="107"/>
      <c r="G27" s="30"/>
      <c r="H27" s="30"/>
      <c r="J27" s="30"/>
      <c r="K27" s="30"/>
      <c r="L27" s="30"/>
      <c r="M27" s="30"/>
      <c r="N27" s="30"/>
      <c r="O27" s="139"/>
      <c r="P27" s="30"/>
      <c r="Q27" s="30"/>
      <c r="R27" s="30"/>
      <c r="S27" s="20"/>
      <c r="T27" s="20"/>
      <c r="U27" s="20"/>
      <c r="BD27"/>
      <c r="BE27"/>
      <c r="BF27"/>
    </row>
    <row r="28" spans="1:58" ht="12.75">
      <c r="A28" s="58">
        <v>49</v>
      </c>
      <c r="B28" s="59" t="s">
        <v>19</v>
      </c>
      <c r="C28" s="244">
        <v>9</v>
      </c>
      <c r="D28" s="60">
        <v>3</v>
      </c>
      <c r="E28" s="107"/>
      <c r="F28" s="107"/>
      <c r="G28" s="30"/>
      <c r="H28" s="30"/>
      <c r="I28" s="30"/>
      <c r="J28" s="13"/>
      <c r="K28" s="13"/>
      <c r="L28" s="13"/>
      <c r="M28" s="13"/>
      <c r="N28" s="13"/>
      <c r="O28" s="140"/>
      <c r="P28" s="13"/>
      <c r="Q28" s="13"/>
      <c r="R28" s="13"/>
      <c r="S28" s="20"/>
      <c r="T28" s="20"/>
      <c r="U28" s="20"/>
      <c r="BD28"/>
      <c r="BE28"/>
      <c r="BF28"/>
    </row>
    <row r="29" spans="1:58" ht="15">
      <c r="A29" s="58">
        <v>49</v>
      </c>
      <c r="B29" s="59" t="s">
        <v>12</v>
      </c>
      <c r="C29" s="244">
        <v>5</v>
      </c>
      <c r="D29" s="60">
        <v>4</v>
      </c>
      <c r="E29" s="107"/>
      <c r="F29" s="107"/>
      <c r="G29" s="30"/>
      <c r="H29" s="30"/>
      <c r="I29" s="30"/>
      <c r="J29" s="30"/>
      <c r="K29" s="30"/>
      <c r="L29" s="30"/>
      <c r="M29" s="30"/>
      <c r="N29" s="30"/>
      <c r="O29" s="139"/>
      <c r="P29" s="30"/>
      <c r="Q29" s="30"/>
      <c r="R29" s="30"/>
      <c r="S29" s="20"/>
      <c r="T29" s="20"/>
      <c r="U29" s="21"/>
      <c r="Z29" s="21"/>
      <c r="BD29"/>
      <c r="BE29"/>
      <c r="BF29"/>
    </row>
    <row r="30" spans="1:58" ht="15">
      <c r="A30" s="58">
        <v>50</v>
      </c>
      <c r="B30" s="59" t="s">
        <v>16</v>
      </c>
      <c r="C30" s="244">
        <v>7</v>
      </c>
      <c r="D30" s="60">
        <v>1</v>
      </c>
      <c r="E30" s="107"/>
      <c r="F30" s="107"/>
      <c r="G30" s="30"/>
      <c r="H30" s="30"/>
      <c r="I30" s="30"/>
      <c r="J30" s="30"/>
      <c r="K30" s="30"/>
      <c r="L30" s="30"/>
      <c r="M30" s="30"/>
      <c r="N30" s="30"/>
      <c r="O30" s="139"/>
      <c r="P30" s="30"/>
      <c r="Q30" s="30"/>
      <c r="R30" s="30"/>
      <c r="S30" s="20"/>
      <c r="T30" s="20"/>
      <c r="U30" s="20"/>
      <c r="Z30" s="22"/>
      <c r="AB30" s="22"/>
      <c r="BD30"/>
      <c r="BE30"/>
      <c r="BF30"/>
    </row>
    <row r="31" spans="1:58" ht="15.75">
      <c r="A31" s="58">
        <v>53</v>
      </c>
      <c r="B31" s="59" t="s">
        <v>14</v>
      </c>
      <c r="C31" s="244">
        <v>25</v>
      </c>
      <c r="D31" s="60">
        <v>4</v>
      </c>
      <c r="E31" s="107"/>
      <c r="F31" s="107"/>
      <c r="G31" s="30"/>
      <c r="H31" s="30"/>
      <c r="I31" s="30"/>
      <c r="J31" s="30"/>
      <c r="K31" s="30"/>
      <c r="L31" s="30"/>
      <c r="M31" s="30"/>
      <c r="N31" s="30"/>
      <c r="O31" s="139"/>
      <c r="P31" s="30"/>
      <c r="Q31" s="30"/>
      <c r="R31" s="30"/>
      <c r="S31" s="20"/>
      <c r="T31" s="20"/>
      <c r="U31" s="20"/>
      <c r="V31" s="23"/>
      <c r="W31" s="23"/>
      <c r="BD31"/>
      <c r="BE31"/>
      <c r="BF31"/>
    </row>
    <row r="32" spans="1:58" ht="15.75">
      <c r="A32" s="58">
        <v>53</v>
      </c>
      <c r="B32" s="59" t="s">
        <v>43</v>
      </c>
      <c r="C32" s="244">
        <v>0</v>
      </c>
      <c r="D32" s="60"/>
      <c r="E32" s="107"/>
      <c r="F32" s="107"/>
      <c r="G32" s="30"/>
      <c r="H32" s="30"/>
      <c r="I32" s="30"/>
      <c r="J32" s="30"/>
      <c r="K32" s="30"/>
      <c r="L32" s="30"/>
      <c r="M32" s="30"/>
      <c r="N32" s="30"/>
      <c r="O32" s="139"/>
      <c r="P32" s="30"/>
      <c r="Q32" s="30"/>
      <c r="R32" s="30"/>
      <c r="S32" s="20"/>
      <c r="T32" s="20"/>
      <c r="U32" s="20"/>
      <c r="V32" s="23"/>
      <c r="W32" s="23"/>
      <c r="BD32"/>
      <c r="BE32"/>
      <c r="BF32"/>
    </row>
    <row r="33" spans="1:58" ht="15">
      <c r="A33" s="58">
        <v>53</v>
      </c>
      <c r="B33" s="59" t="s">
        <v>8</v>
      </c>
      <c r="C33" s="244">
        <v>16</v>
      </c>
      <c r="D33" s="60">
        <v>4</v>
      </c>
      <c r="E33" s="107" t="s">
        <v>271</v>
      </c>
      <c r="F33" s="107"/>
      <c r="G33" s="30"/>
      <c r="H33" s="30"/>
      <c r="I33" s="30"/>
      <c r="J33" s="30"/>
      <c r="K33" s="30"/>
      <c r="L33" s="30"/>
      <c r="M33" s="30"/>
      <c r="N33" s="30"/>
      <c r="O33" s="139"/>
      <c r="P33" s="30"/>
      <c r="Q33" s="30"/>
      <c r="R33" s="30"/>
      <c r="S33" s="20"/>
      <c r="T33" s="20"/>
      <c r="U33" s="20"/>
      <c r="Z33" s="22"/>
      <c r="AC33" s="22"/>
      <c r="BD33"/>
      <c r="BE33"/>
      <c r="BF33"/>
    </row>
    <row r="34" spans="1:58" ht="15">
      <c r="A34" s="58">
        <v>53</v>
      </c>
      <c r="B34" s="59" t="s">
        <v>20</v>
      </c>
      <c r="C34" s="244">
        <v>25</v>
      </c>
      <c r="D34" s="60">
        <v>5</v>
      </c>
      <c r="E34" s="107" t="s">
        <v>272</v>
      </c>
      <c r="F34" s="107"/>
      <c r="G34" s="30"/>
      <c r="H34" s="30"/>
      <c r="I34" s="30"/>
      <c r="J34" s="30"/>
      <c r="K34" s="30"/>
      <c r="L34" s="30"/>
      <c r="M34" s="30"/>
      <c r="N34" s="30"/>
      <c r="O34" s="139"/>
      <c r="P34" s="5"/>
      <c r="Q34" s="30"/>
      <c r="R34" s="30"/>
      <c r="S34" s="30"/>
      <c r="T34" s="20"/>
      <c r="U34" s="20"/>
      <c r="AA34" s="22"/>
      <c r="AC34" s="22"/>
      <c r="BE34"/>
      <c r="BF34"/>
    </row>
    <row r="35" spans="1:58" ht="15">
      <c r="A35" s="58">
        <v>53</v>
      </c>
      <c r="B35" s="59" t="s">
        <v>21</v>
      </c>
      <c r="C35" s="244">
        <v>8</v>
      </c>
      <c r="D35" s="60">
        <v>3</v>
      </c>
      <c r="E35" s="107"/>
      <c r="F35" s="107"/>
      <c r="G35" s="30"/>
      <c r="H35" s="30"/>
      <c r="I35" s="30"/>
      <c r="J35" s="30"/>
      <c r="K35" s="30"/>
      <c r="L35" s="30"/>
      <c r="M35" s="30"/>
      <c r="N35" s="30"/>
      <c r="O35" s="139"/>
      <c r="P35" s="30"/>
      <c r="Q35" s="30"/>
      <c r="R35" s="30"/>
      <c r="S35" s="30"/>
      <c r="T35" s="20"/>
      <c r="U35" s="20"/>
      <c r="AA35" s="22"/>
      <c r="AC35" s="22"/>
      <c r="BE35"/>
      <c r="BF35"/>
    </row>
    <row r="36" spans="1:58" ht="15">
      <c r="A36" s="58">
        <v>53</v>
      </c>
      <c r="B36" s="59" t="s">
        <v>22</v>
      </c>
      <c r="C36" s="244">
        <v>10</v>
      </c>
      <c r="D36" s="60">
        <v>2</v>
      </c>
      <c r="E36" s="107"/>
      <c r="F36" s="107"/>
      <c r="G36" s="30"/>
      <c r="H36" s="30"/>
      <c r="I36" s="30"/>
      <c r="J36" s="30"/>
      <c r="K36" s="30"/>
      <c r="L36" s="30"/>
      <c r="M36" s="30"/>
      <c r="N36" s="30"/>
      <c r="O36" s="139"/>
      <c r="P36" s="30"/>
      <c r="Q36" s="30"/>
      <c r="R36" s="30"/>
      <c r="S36" s="30"/>
      <c r="T36" s="20"/>
      <c r="U36" s="20"/>
      <c r="AA36" s="22"/>
      <c r="AB36" s="22"/>
      <c r="BE36"/>
      <c r="BF36"/>
    </row>
    <row r="37" spans="1:58" ht="15">
      <c r="A37" s="58">
        <v>60</v>
      </c>
      <c r="B37" s="59" t="s">
        <v>13</v>
      </c>
      <c r="C37" s="244">
        <v>6</v>
      </c>
      <c r="D37" s="60">
        <v>5</v>
      </c>
      <c r="E37" s="107"/>
      <c r="F37" s="107"/>
      <c r="G37" s="30"/>
      <c r="H37" s="30"/>
      <c r="I37" s="30"/>
      <c r="J37" s="30"/>
      <c r="K37" s="30"/>
      <c r="L37" s="30"/>
      <c r="M37" s="30"/>
      <c r="N37" s="30"/>
      <c r="O37" s="139"/>
      <c r="P37" s="30"/>
      <c r="Q37" s="30"/>
      <c r="R37" s="30"/>
      <c r="S37" s="30"/>
      <c r="T37" s="20"/>
      <c r="U37" s="20"/>
      <c r="AA37" s="22"/>
      <c r="AC37" s="22"/>
      <c r="BE37"/>
      <c r="BF37"/>
    </row>
    <row r="38" spans="1:58" ht="15">
      <c r="A38" s="86">
        <v>72</v>
      </c>
      <c r="B38" s="87" t="s">
        <v>23</v>
      </c>
      <c r="C38" s="244">
        <v>34</v>
      </c>
      <c r="D38" s="88">
        <v>3</v>
      </c>
      <c r="E38" s="108"/>
      <c r="F38" s="108"/>
      <c r="G38" s="30"/>
      <c r="H38" s="30"/>
      <c r="I38" s="30"/>
      <c r="J38" s="30"/>
      <c r="K38" s="30"/>
      <c r="L38" s="30"/>
      <c r="M38" s="30"/>
      <c r="N38" s="30"/>
      <c r="O38" s="139"/>
      <c r="P38" s="30"/>
      <c r="Q38" s="30"/>
      <c r="R38" s="30"/>
      <c r="S38" s="30"/>
      <c r="T38" s="24"/>
      <c r="U38" s="20"/>
      <c r="BE38"/>
      <c r="BF38"/>
    </row>
    <row r="39" spans="1:58" ht="15">
      <c r="A39" s="2"/>
      <c r="C39" s="11"/>
      <c r="D39" s="11"/>
      <c r="E39" s="4"/>
      <c r="F39" s="4"/>
      <c r="P39" s="138"/>
      <c r="Q39" s="2"/>
      <c r="U39" s="20"/>
      <c r="AB39" s="25"/>
      <c r="BF39"/>
    </row>
    <row r="43" spans="4:5" ht="12.75">
      <c r="D43"/>
      <c r="E43" s="2" t="s">
        <v>34</v>
      </c>
    </row>
    <row r="45" spans="4:9" ht="12.75">
      <c r="D45" s="2" t="s">
        <v>35</v>
      </c>
      <c r="I45" s="2" t="s">
        <v>36</v>
      </c>
    </row>
    <row r="46" spans="2:5" ht="12.75">
      <c r="B46" s="2" t="s">
        <v>37</v>
      </c>
      <c r="E46" s="2" t="s">
        <v>38</v>
      </c>
    </row>
  </sheetData>
  <sheetProtection/>
  <printOptions/>
  <pageMargins left="0" right="0" top="0.3937007874015748" bottom="0" header="0.31496062992125984" footer="0"/>
  <pageSetup orientation="landscape" paperSize="9" r:id="rId1"/>
  <headerFooter alignWithMargins="0">
    <oddHeader>&amp;LLOUVERNE&amp;CCHAMPIONNAT DE LIGUE REGIONAL 3&amp;R6 MAI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P43"/>
  <sheetViews>
    <sheetView zoomScale="90" zoomScaleNormal="90" zoomScalePageLayoutView="0" workbookViewId="0" topLeftCell="A1">
      <selection activeCell="H33" sqref="H33"/>
    </sheetView>
  </sheetViews>
  <sheetFormatPr defaultColWidth="11.421875" defaultRowHeight="12.75"/>
  <cols>
    <col min="1" max="1" width="5.57421875" style="227" customWidth="1"/>
    <col min="2" max="2" width="4.140625" style="162" customWidth="1"/>
    <col min="3" max="3" width="11.7109375" style="8" customWidth="1"/>
    <col min="4" max="4" width="17.00390625" style="26" customWidth="1"/>
    <col min="5" max="5" width="18.140625" style="188" customWidth="1"/>
    <col min="6" max="6" width="8.00390625" style="2" customWidth="1"/>
    <col min="7" max="8" width="7.00390625" style="2" customWidth="1"/>
    <col min="9" max="9" width="7.28125" style="2" customWidth="1"/>
    <col min="10" max="10" width="6.00390625" style="2" customWidth="1"/>
    <col min="11" max="11" width="8.421875" style="2" customWidth="1"/>
    <col min="12" max="12" width="8.28125" style="29" customWidth="1"/>
    <col min="13" max="14" width="7.00390625" style="29" customWidth="1"/>
    <col min="15" max="15" width="7.28125" style="29" customWidth="1"/>
    <col min="16" max="16" width="5.7109375" style="30" customWidth="1"/>
    <col min="17" max="17" width="8.421875" style="2" customWidth="1"/>
    <col min="18" max="18" width="9.57421875" style="29" customWidth="1"/>
    <col min="19" max="30" width="11.421875" style="3" customWidth="1"/>
  </cols>
  <sheetData>
    <row r="1" spans="1:24" s="14" customFormat="1" ht="16.5" thickBot="1">
      <c r="A1" s="227"/>
      <c r="B1" s="159"/>
      <c r="C1" s="111" t="s">
        <v>84</v>
      </c>
      <c r="D1" s="35"/>
      <c r="E1" s="186"/>
      <c r="F1" s="35"/>
      <c r="G1" s="35"/>
      <c r="H1" s="116"/>
      <c r="I1" s="117" t="s">
        <v>59</v>
      </c>
      <c r="J1" s="118"/>
      <c r="K1" s="116"/>
      <c r="L1" s="116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2:30" ht="9" customHeight="1">
      <c r="B2" s="160"/>
      <c r="C2" s="27"/>
      <c r="D2" s="27"/>
      <c r="E2" s="187"/>
      <c r="F2" s="37"/>
      <c r="G2" s="119"/>
      <c r="H2" s="119"/>
      <c r="I2" s="119"/>
      <c r="J2" s="119"/>
      <c r="K2" s="119"/>
      <c r="L2" s="37"/>
      <c r="M2" s="3"/>
      <c r="N2" s="3"/>
      <c r="O2" s="3"/>
      <c r="P2" s="3"/>
      <c r="Q2" s="3"/>
      <c r="R2" s="3"/>
      <c r="Y2"/>
      <c r="Z2"/>
      <c r="AA2"/>
      <c r="AB2"/>
      <c r="AC2"/>
      <c r="AD2"/>
    </row>
    <row r="3" spans="2:30" ht="12.75">
      <c r="B3" s="161"/>
      <c r="C3" s="178" t="s">
        <v>32</v>
      </c>
      <c r="D3" s="178" t="s">
        <v>31</v>
      </c>
      <c r="E3" s="189" t="s">
        <v>0</v>
      </c>
      <c r="F3" s="38" t="s">
        <v>39</v>
      </c>
      <c r="G3" s="38" t="s">
        <v>40</v>
      </c>
      <c r="H3" s="38" t="s">
        <v>6</v>
      </c>
      <c r="I3" s="38" t="s">
        <v>1</v>
      </c>
      <c r="J3" s="38" t="s">
        <v>2</v>
      </c>
      <c r="K3" s="38" t="s">
        <v>3</v>
      </c>
      <c r="L3" s="3"/>
      <c r="M3" s="3"/>
      <c r="N3" s="3"/>
      <c r="O3" s="3"/>
      <c r="P3" s="3"/>
      <c r="Q3" s="3"/>
      <c r="R3" s="3"/>
      <c r="X3"/>
      <c r="Y3"/>
      <c r="Z3"/>
      <c r="AA3"/>
      <c r="AB3"/>
      <c r="AC3"/>
      <c r="AD3"/>
    </row>
    <row r="4" spans="2:30" ht="12.75">
      <c r="B4" s="74"/>
      <c r="C4" s="202"/>
      <c r="D4" s="74"/>
      <c r="F4" s="181">
        <v>2.5</v>
      </c>
      <c r="G4" s="181">
        <v>3</v>
      </c>
      <c r="H4" s="181">
        <v>8</v>
      </c>
      <c r="I4" s="181">
        <v>10</v>
      </c>
      <c r="J4" s="181"/>
      <c r="K4" s="120">
        <f aca="true" t="shared" si="0" ref="K4:K12">SUM(F4+G4+H4+I4-J4)</f>
        <v>23.5</v>
      </c>
      <c r="L4" s="3"/>
      <c r="M4" s="3"/>
      <c r="N4" s="3"/>
      <c r="O4" s="3"/>
      <c r="P4" s="3"/>
      <c r="Q4" s="3"/>
      <c r="R4" s="3"/>
      <c r="X4"/>
      <c r="Y4"/>
      <c r="Z4"/>
      <c r="AA4"/>
      <c r="AB4"/>
      <c r="AC4"/>
      <c r="AD4"/>
    </row>
    <row r="5" spans="1:30" ht="12.75">
      <c r="A5" s="295">
        <v>2006</v>
      </c>
      <c r="B5" s="157">
        <v>1</v>
      </c>
      <c r="C5" s="264" t="s">
        <v>219</v>
      </c>
      <c r="D5" s="264" t="s">
        <v>220</v>
      </c>
      <c r="E5" s="264" t="s">
        <v>169</v>
      </c>
      <c r="F5" s="181">
        <v>1.75</v>
      </c>
      <c r="G5" s="181">
        <v>1.1</v>
      </c>
      <c r="H5" s="181">
        <v>4.9</v>
      </c>
      <c r="I5" s="181">
        <v>6.966</v>
      </c>
      <c r="J5" s="154"/>
      <c r="K5" s="120">
        <f t="shared" si="0"/>
        <v>14.716000000000001</v>
      </c>
      <c r="L5" s="3"/>
      <c r="M5" s="3"/>
      <c r="N5" s="3"/>
      <c r="O5" s="3"/>
      <c r="P5" s="3"/>
      <c r="Q5" s="3"/>
      <c r="R5" s="3"/>
      <c r="X5"/>
      <c r="Y5"/>
      <c r="Z5"/>
      <c r="AA5"/>
      <c r="AB5"/>
      <c r="AC5"/>
      <c r="AD5"/>
    </row>
    <row r="6" spans="1:23" s="48" customFormat="1" ht="12.75">
      <c r="A6" s="295">
        <v>2006</v>
      </c>
      <c r="B6" s="157">
        <v>2</v>
      </c>
      <c r="C6" s="265" t="s">
        <v>297</v>
      </c>
      <c r="D6" s="84" t="s">
        <v>129</v>
      </c>
      <c r="E6" s="276" t="s">
        <v>111</v>
      </c>
      <c r="F6" s="181">
        <v>1.75</v>
      </c>
      <c r="G6" s="181">
        <v>1.45</v>
      </c>
      <c r="H6" s="181">
        <v>4.966</v>
      </c>
      <c r="I6" s="181">
        <v>6.5</v>
      </c>
      <c r="J6" s="154"/>
      <c r="K6" s="120">
        <f t="shared" si="0"/>
        <v>14.666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</row>
    <row r="7" spans="1:11" s="3" customFormat="1" ht="12.75">
      <c r="A7" s="313">
        <v>2006</v>
      </c>
      <c r="B7" s="157">
        <v>3</v>
      </c>
      <c r="C7" s="264" t="s">
        <v>217</v>
      </c>
      <c r="D7" s="264" t="s">
        <v>218</v>
      </c>
      <c r="E7" s="264" t="s">
        <v>169</v>
      </c>
      <c r="F7" s="181">
        <v>1.75</v>
      </c>
      <c r="G7" s="181">
        <v>1.05</v>
      </c>
      <c r="H7" s="181">
        <v>3.933</v>
      </c>
      <c r="I7" s="181">
        <v>6.333</v>
      </c>
      <c r="J7" s="154"/>
      <c r="K7" s="120">
        <f t="shared" si="0"/>
        <v>13.065999999999999</v>
      </c>
    </row>
    <row r="8" spans="1:11" s="3" customFormat="1" ht="12.75">
      <c r="A8" s="313">
        <v>2006</v>
      </c>
      <c r="B8" s="157">
        <v>4</v>
      </c>
      <c r="C8" s="265" t="s">
        <v>248</v>
      </c>
      <c r="D8" s="84" t="s">
        <v>130</v>
      </c>
      <c r="E8" s="276" t="s">
        <v>111</v>
      </c>
      <c r="F8" s="181">
        <v>1.25</v>
      </c>
      <c r="G8" s="181">
        <v>1.25</v>
      </c>
      <c r="H8" s="181">
        <v>3.633</v>
      </c>
      <c r="I8" s="181">
        <v>6.866</v>
      </c>
      <c r="J8" s="154"/>
      <c r="K8" s="120">
        <f t="shared" si="0"/>
        <v>12.998999999999999</v>
      </c>
    </row>
    <row r="9" spans="1:30" ht="12.75">
      <c r="A9" s="313">
        <v>2006</v>
      </c>
      <c r="B9" s="157">
        <v>5</v>
      </c>
      <c r="C9" s="265" t="s">
        <v>299</v>
      </c>
      <c r="D9" s="84" t="s">
        <v>131</v>
      </c>
      <c r="E9" s="276" t="s">
        <v>111</v>
      </c>
      <c r="F9" s="181">
        <v>1.25</v>
      </c>
      <c r="G9" s="181">
        <v>0.75</v>
      </c>
      <c r="H9" s="181">
        <v>3.433</v>
      </c>
      <c r="I9" s="181">
        <v>7</v>
      </c>
      <c r="J9" s="154"/>
      <c r="K9" s="120">
        <f t="shared" si="0"/>
        <v>12.433</v>
      </c>
      <c r="L9" s="3"/>
      <c r="M9" s="3"/>
      <c r="N9" s="3"/>
      <c r="O9" s="3"/>
      <c r="P9" s="3"/>
      <c r="Q9" s="3"/>
      <c r="R9" s="3"/>
      <c r="X9"/>
      <c r="Y9"/>
      <c r="Z9"/>
      <c r="AA9"/>
      <c r="AB9"/>
      <c r="AC9"/>
      <c r="AD9"/>
    </row>
    <row r="10" spans="1:30" ht="12.75">
      <c r="A10" s="313">
        <v>2006</v>
      </c>
      <c r="B10" s="157">
        <v>6</v>
      </c>
      <c r="C10" s="264" t="s">
        <v>221</v>
      </c>
      <c r="D10" s="264" t="s">
        <v>222</v>
      </c>
      <c r="E10" s="264" t="s">
        <v>169</v>
      </c>
      <c r="F10" s="353">
        <v>1.25</v>
      </c>
      <c r="G10" s="353">
        <v>0.75</v>
      </c>
      <c r="H10" s="353">
        <v>4.166</v>
      </c>
      <c r="I10" s="353">
        <v>5.733</v>
      </c>
      <c r="J10" s="173"/>
      <c r="K10" s="120">
        <f t="shared" si="0"/>
        <v>11.899000000000001</v>
      </c>
      <c r="L10" s="3"/>
      <c r="M10" s="3"/>
      <c r="N10" s="3"/>
      <c r="O10" s="3"/>
      <c r="P10" s="3"/>
      <c r="Q10" s="3"/>
      <c r="R10" s="3"/>
      <c r="X10"/>
      <c r="Y10"/>
      <c r="Z10"/>
      <c r="AA10"/>
      <c r="AB10"/>
      <c r="AC10"/>
      <c r="AD10"/>
    </row>
    <row r="11" spans="1:30" ht="12.75">
      <c r="A11" s="313">
        <v>2006</v>
      </c>
      <c r="B11" s="157">
        <v>7</v>
      </c>
      <c r="C11" s="264" t="s">
        <v>184</v>
      </c>
      <c r="D11" s="264" t="s">
        <v>216</v>
      </c>
      <c r="E11" s="264" t="s">
        <v>169</v>
      </c>
      <c r="F11" s="181">
        <v>0.7</v>
      </c>
      <c r="G11" s="181">
        <v>0.55</v>
      </c>
      <c r="H11" s="181">
        <v>3.933</v>
      </c>
      <c r="I11" s="181">
        <v>5.866</v>
      </c>
      <c r="J11" s="154"/>
      <c r="K11" s="120">
        <f t="shared" si="0"/>
        <v>11.049</v>
      </c>
      <c r="L11" s="3"/>
      <c r="M11" s="3"/>
      <c r="N11" s="3"/>
      <c r="O11" s="3"/>
      <c r="P11" s="3"/>
      <c r="Q11" s="3"/>
      <c r="R11" s="3"/>
      <c r="X11"/>
      <c r="Y11"/>
      <c r="Z11"/>
      <c r="AA11"/>
      <c r="AB11"/>
      <c r="AC11"/>
      <c r="AD11"/>
    </row>
    <row r="12" spans="1:30" ht="12.75">
      <c r="A12" s="295">
        <v>2006</v>
      </c>
      <c r="B12" s="193">
        <v>8</v>
      </c>
      <c r="C12" s="365" t="s">
        <v>300</v>
      </c>
      <c r="D12" s="84" t="s">
        <v>128</v>
      </c>
      <c r="E12" s="276" t="s">
        <v>111</v>
      </c>
      <c r="F12" s="181">
        <v>1.5</v>
      </c>
      <c r="G12" s="181">
        <v>0.25</v>
      </c>
      <c r="H12" s="181">
        <v>3.233</v>
      </c>
      <c r="I12" s="181">
        <v>4.333</v>
      </c>
      <c r="J12" s="154"/>
      <c r="K12" s="120">
        <f t="shared" si="0"/>
        <v>9.316</v>
      </c>
      <c r="L12" s="3"/>
      <c r="M12" s="3"/>
      <c r="N12" s="3"/>
      <c r="O12" s="3"/>
      <c r="P12" s="3"/>
      <c r="Q12" s="3"/>
      <c r="R12" s="3"/>
      <c r="X12"/>
      <c r="Y12"/>
      <c r="Z12"/>
      <c r="AA12"/>
      <c r="AB12"/>
      <c r="AC12"/>
      <c r="AD12"/>
    </row>
    <row r="13" spans="6:172" ht="11.25" customHeight="1" hidden="1">
      <c r="F13" s="191"/>
      <c r="G13" s="192"/>
      <c r="H13" s="192"/>
      <c r="I13" s="193"/>
      <c r="J13" s="193"/>
      <c r="K13" s="194"/>
      <c r="L13" s="192"/>
      <c r="M13" s="192"/>
      <c r="N13" s="192"/>
      <c r="O13" s="192"/>
      <c r="P13" s="192"/>
      <c r="Q13" s="195"/>
      <c r="R13" s="194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6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 t="s">
        <v>67</v>
      </c>
      <c r="DT13" s="142" t="s">
        <v>68</v>
      </c>
      <c r="DU13" s="142" t="s">
        <v>67</v>
      </c>
      <c r="DV13" s="142" t="s">
        <v>68</v>
      </c>
      <c r="DW13" s="142" t="s">
        <v>67</v>
      </c>
      <c r="DX13" s="142" t="s">
        <v>68</v>
      </c>
      <c r="DY13" s="142" t="s">
        <v>67</v>
      </c>
      <c r="DZ13" s="142" t="s">
        <v>68</v>
      </c>
      <c r="EA13" s="142" t="s">
        <v>67</v>
      </c>
      <c r="EB13" s="142" t="s">
        <v>68</v>
      </c>
      <c r="EC13" s="142" t="s">
        <v>67</v>
      </c>
      <c r="ED13" s="142" t="s">
        <v>68</v>
      </c>
      <c r="EE13" s="142" t="s">
        <v>67</v>
      </c>
      <c r="EF13" s="142" t="s">
        <v>68</v>
      </c>
      <c r="EG13" s="142" t="s">
        <v>67</v>
      </c>
      <c r="EH13" s="142" t="s">
        <v>68</v>
      </c>
      <c r="EI13" s="142" t="s">
        <v>67</v>
      </c>
      <c r="EJ13" s="142" t="s">
        <v>68</v>
      </c>
      <c r="EK13" s="142" t="s">
        <v>67</v>
      </c>
      <c r="EL13" s="142" t="s">
        <v>68</v>
      </c>
      <c r="EM13" s="142" t="s">
        <v>67</v>
      </c>
      <c r="EN13" s="142" t="s">
        <v>68</v>
      </c>
      <c r="EO13" s="142" t="s">
        <v>67</v>
      </c>
      <c r="EP13" s="142" t="s">
        <v>68</v>
      </c>
      <c r="EQ13" s="142" t="s">
        <v>67</v>
      </c>
      <c r="ER13" s="142" t="s">
        <v>68</v>
      </c>
      <c r="ES13" s="142" t="s">
        <v>67</v>
      </c>
      <c r="ET13" s="142" t="s">
        <v>68</v>
      </c>
      <c r="EU13" s="142" t="s">
        <v>67</v>
      </c>
      <c r="EV13" s="142" t="s">
        <v>68</v>
      </c>
      <c r="EW13" s="142" t="s">
        <v>67</v>
      </c>
      <c r="EX13" s="142" t="s">
        <v>68</v>
      </c>
      <c r="EY13" s="142" t="s">
        <v>67</v>
      </c>
      <c r="EZ13" s="142" t="s">
        <v>68</v>
      </c>
      <c r="FA13" s="142" t="s">
        <v>67</v>
      </c>
      <c r="FB13" s="142" t="s">
        <v>68</v>
      </c>
      <c r="FC13" s="142" t="s">
        <v>67</v>
      </c>
      <c r="FD13" s="142" t="s">
        <v>68</v>
      </c>
      <c r="FE13" s="142" t="s">
        <v>67</v>
      </c>
      <c r="FF13" s="142" t="s">
        <v>68</v>
      </c>
      <c r="FG13" s="142" t="s">
        <v>67</v>
      </c>
      <c r="FH13" s="142" t="s">
        <v>68</v>
      </c>
      <c r="FI13" s="142" t="s">
        <v>67</v>
      </c>
      <c r="FJ13" s="142" t="s">
        <v>68</v>
      </c>
      <c r="FK13" s="142" t="s">
        <v>67</v>
      </c>
      <c r="FL13" s="142" t="s">
        <v>68</v>
      </c>
      <c r="FM13" s="142" t="s">
        <v>67</v>
      </c>
      <c r="FN13" s="142" t="s">
        <v>68</v>
      </c>
      <c r="FO13" s="142" t="s">
        <v>67</v>
      </c>
      <c r="FP13" s="142" t="s">
        <v>68</v>
      </c>
    </row>
    <row r="14" spans="6:172" ht="11.25" customHeight="1" thickBot="1">
      <c r="F14" s="231"/>
      <c r="G14" s="232"/>
      <c r="H14" s="232"/>
      <c r="I14" s="172"/>
      <c r="J14" s="172"/>
      <c r="K14" s="233"/>
      <c r="L14" s="232"/>
      <c r="M14" s="232"/>
      <c r="N14" s="232"/>
      <c r="O14" s="232"/>
      <c r="P14" s="232"/>
      <c r="Q14" s="234"/>
      <c r="R14" s="233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</row>
    <row r="15" spans="2:30" ht="16.5" thickBot="1">
      <c r="B15" s="159"/>
      <c r="C15" s="111" t="s">
        <v>85</v>
      </c>
      <c r="D15" s="35"/>
      <c r="E15" s="186"/>
      <c r="F15" s="35"/>
      <c r="G15" s="35"/>
      <c r="H15" s="116"/>
      <c r="I15" s="117" t="s">
        <v>59</v>
      </c>
      <c r="J15" s="118"/>
      <c r="K15" s="116"/>
      <c r="L15" s="116"/>
      <c r="M15" s="148"/>
      <c r="N15" s="148"/>
      <c r="O15" s="148"/>
      <c r="P15" s="148"/>
      <c r="Q15" s="148"/>
      <c r="R15" s="148"/>
      <c r="AD15"/>
    </row>
    <row r="16" spans="2:30" ht="12.75">
      <c r="B16" s="160"/>
      <c r="C16" s="27"/>
      <c r="D16" s="27"/>
      <c r="E16" s="187"/>
      <c r="F16" s="37"/>
      <c r="G16" s="119"/>
      <c r="H16" s="119"/>
      <c r="I16" s="119"/>
      <c r="J16" s="119"/>
      <c r="K16" s="119"/>
      <c r="L16" s="37"/>
      <c r="M16" s="3"/>
      <c r="N16" s="3"/>
      <c r="O16" s="3"/>
      <c r="P16" s="3"/>
      <c r="Q16" s="3"/>
      <c r="R16" s="3"/>
      <c r="AD16"/>
    </row>
    <row r="17" spans="2:30" ht="15" customHeight="1">
      <c r="B17" s="161"/>
      <c r="C17" s="178" t="s">
        <v>32</v>
      </c>
      <c r="D17" s="178" t="s">
        <v>31</v>
      </c>
      <c r="E17" s="189" t="s">
        <v>0</v>
      </c>
      <c r="F17" s="38" t="s">
        <v>39</v>
      </c>
      <c r="G17" s="38" t="s">
        <v>40</v>
      </c>
      <c r="H17" s="38" t="s">
        <v>6</v>
      </c>
      <c r="I17" s="38" t="s">
        <v>1</v>
      </c>
      <c r="J17" s="38" t="s">
        <v>2</v>
      </c>
      <c r="K17" s="38" t="s">
        <v>3</v>
      </c>
      <c r="L17" s="3"/>
      <c r="M17" s="3"/>
      <c r="N17" s="3"/>
      <c r="O17" s="3"/>
      <c r="P17" s="3"/>
      <c r="Q17" s="3"/>
      <c r="R17" s="3"/>
      <c r="AD17"/>
    </row>
    <row r="18" spans="2:18" ht="12.75">
      <c r="B18" s="74"/>
      <c r="C18" s="202"/>
      <c r="D18" s="74"/>
      <c r="F18" s="293">
        <v>2.5</v>
      </c>
      <c r="G18" s="293">
        <v>3</v>
      </c>
      <c r="H18" s="293">
        <v>8</v>
      </c>
      <c r="I18" s="293">
        <v>10</v>
      </c>
      <c r="J18" s="293"/>
      <c r="K18" s="294">
        <f aca="true" t="shared" si="1" ref="K18:K42">SUM(F18+G18+H18+I18-J18)</f>
        <v>23.5</v>
      </c>
      <c r="L18" s="3"/>
      <c r="M18" s="3"/>
      <c r="N18" s="3"/>
      <c r="O18" s="3"/>
      <c r="P18" s="3"/>
      <c r="Q18" s="3"/>
      <c r="R18" s="3"/>
    </row>
    <row r="19" spans="1:18" ht="12.75">
      <c r="A19" s="325">
        <v>2005</v>
      </c>
      <c r="B19" s="53">
        <v>1</v>
      </c>
      <c r="C19" s="277" t="s">
        <v>223</v>
      </c>
      <c r="D19" s="273" t="s">
        <v>224</v>
      </c>
      <c r="E19" s="84" t="s">
        <v>211</v>
      </c>
      <c r="F19" s="214">
        <v>2</v>
      </c>
      <c r="G19" s="214">
        <v>1.65</v>
      </c>
      <c r="H19" s="214">
        <v>6.433</v>
      </c>
      <c r="I19" s="214">
        <v>7.633</v>
      </c>
      <c r="J19" s="214"/>
      <c r="K19" s="326">
        <f t="shared" si="1"/>
        <v>17.716</v>
      </c>
      <c r="L19" s="3"/>
      <c r="M19" s="3"/>
      <c r="N19" s="3"/>
      <c r="O19" s="3"/>
      <c r="P19" s="3"/>
      <c r="Q19" s="3"/>
      <c r="R19" s="3"/>
    </row>
    <row r="20" spans="1:18" ht="12.75">
      <c r="A20" s="325">
        <v>2005</v>
      </c>
      <c r="B20" s="53">
        <v>2</v>
      </c>
      <c r="C20" s="84" t="s">
        <v>207</v>
      </c>
      <c r="D20" s="273" t="s">
        <v>208</v>
      </c>
      <c r="E20" s="84" t="s">
        <v>211</v>
      </c>
      <c r="F20" s="214">
        <v>1.75</v>
      </c>
      <c r="G20" s="214">
        <v>1.7</v>
      </c>
      <c r="H20" s="214">
        <v>5</v>
      </c>
      <c r="I20" s="214">
        <v>7.433</v>
      </c>
      <c r="J20" s="214"/>
      <c r="K20" s="326">
        <f t="shared" si="1"/>
        <v>15.883</v>
      </c>
      <c r="L20" s="147"/>
      <c r="M20" s="147"/>
      <c r="N20" s="147"/>
      <c r="O20" s="147"/>
      <c r="P20" s="147"/>
      <c r="Q20" s="147"/>
      <c r="R20" s="147"/>
    </row>
    <row r="21" spans="1:18" ht="12.75">
      <c r="A21" s="325">
        <v>2005</v>
      </c>
      <c r="B21" s="53">
        <v>3</v>
      </c>
      <c r="C21" s="265" t="s">
        <v>298</v>
      </c>
      <c r="D21" s="273" t="s">
        <v>134</v>
      </c>
      <c r="E21" s="276" t="s">
        <v>111</v>
      </c>
      <c r="F21" s="214">
        <v>1.25</v>
      </c>
      <c r="G21" s="214">
        <v>1.55</v>
      </c>
      <c r="H21" s="214">
        <v>4.666</v>
      </c>
      <c r="I21" s="214">
        <v>7.266</v>
      </c>
      <c r="J21" s="214"/>
      <c r="K21" s="326">
        <f t="shared" si="1"/>
        <v>14.732</v>
      </c>
      <c r="L21" s="3"/>
      <c r="M21" s="3"/>
      <c r="N21" s="3"/>
      <c r="O21" s="3"/>
      <c r="P21" s="3"/>
      <c r="Q21" s="3"/>
      <c r="R21" s="3"/>
    </row>
    <row r="22" spans="1:18" ht="12.75">
      <c r="A22" s="325">
        <v>2005</v>
      </c>
      <c r="B22" s="275">
        <v>4</v>
      </c>
      <c r="C22" s="282" t="s">
        <v>275</v>
      </c>
      <c r="D22" s="283" t="s">
        <v>276</v>
      </c>
      <c r="E22" s="284" t="s">
        <v>273</v>
      </c>
      <c r="F22" s="214">
        <v>1.25</v>
      </c>
      <c r="G22" s="214">
        <v>1.35</v>
      </c>
      <c r="H22" s="214">
        <v>4.9</v>
      </c>
      <c r="I22" s="214">
        <v>6.766</v>
      </c>
      <c r="J22" s="214"/>
      <c r="K22" s="326">
        <f t="shared" si="1"/>
        <v>14.266</v>
      </c>
      <c r="L22" s="3"/>
      <c r="M22" s="3"/>
      <c r="N22" s="3"/>
      <c r="O22" s="3"/>
      <c r="P22" s="3"/>
      <c r="Q22" s="3"/>
      <c r="R22" s="3"/>
    </row>
    <row r="23" spans="1:18" ht="12.75">
      <c r="A23" s="325">
        <v>2005</v>
      </c>
      <c r="B23" s="53">
        <v>5</v>
      </c>
      <c r="C23" s="265" t="s">
        <v>301</v>
      </c>
      <c r="D23" s="273" t="s">
        <v>136</v>
      </c>
      <c r="E23" s="276" t="s">
        <v>111</v>
      </c>
      <c r="F23" s="355">
        <v>1.75</v>
      </c>
      <c r="G23" s="355">
        <v>1.55</v>
      </c>
      <c r="H23" s="355">
        <v>4.9</v>
      </c>
      <c r="I23" s="355">
        <v>6.033</v>
      </c>
      <c r="J23" s="356"/>
      <c r="K23" s="326">
        <f t="shared" si="1"/>
        <v>14.233</v>
      </c>
      <c r="L23" s="3"/>
      <c r="M23" s="3"/>
      <c r="N23" s="3"/>
      <c r="O23" s="3"/>
      <c r="P23" s="3"/>
      <c r="Q23" s="3"/>
      <c r="R23" s="3"/>
    </row>
    <row r="24" spans="1:18" ht="12.75">
      <c r="A24" s="295">
        <v>2004</v>
      </c>
      <c r="B24" s="53">
        <v>6</v>
      </c>
      <c r="C24" s="265" t="s">
        <v>297</v>
      </c>
      <c r="D24" s="277" t="s">
        <v>274</v>
      </c>
      <c r="E24" s="84" t="s">
        <v>169</v>
      </c>
      <c r="F24" s="214">
        <v>1.25</v>
      </c>
      <c r="G24" s="214">
        <v>1.35</v>
      </c>
      <c r="H24" s="214">
        <v>3.866</v>
      </c>
      <c r="I24" s="214">
        <v>6.9</v>
      </c>
      <c r="J24" s="214"/>
      <c r="K24" s="326">
        <f t="shared" si="1"/>
        <v>13.366</v>
      </c>
      <c r="L24" s="3"/>
      <c r="M24" s="3"/>
      <c r="N24" s="3"/>
      <c r="O24" s="3"/>
      <c r="P24" s="3"/>
      <c r="Q24" s="3"/>
      <c r="R24" s="3"/>
    </row>
    <row r="25" spans="1:18" ht="12.75">
      <c r="A25" s="295">
        <v>2004</v>
      </c>
      <c r="B25" s="53">
        <v>7</v>
      </c>
      <c r="C25" s="265" t="s">
        <v>142</v>
      </c>
      <c r="D25" s="273" t="s">
        <v>143</v>
      </c>
      <c r="E25" s="84" t="s">
        <v>144</v>
      </c>
      <c r="F25" s="357">
        <v>1.25</v>
      </c>
      <c r="G25" s="357">
        <v>1.35</v>
      </c>
      <c r="H25" s="357">
        <v>4.366</v>
      </c>
      <c r="I25" s="357">
        <v>5.733</v>
      </c>
      <c r="J25" s="357"/>
      <c r="K25" s="326">
        <f t="shared" si="1"/>
        <v>12.698999999999998</v>
      </c>
      <c r="L25" s="3"/>
      <c r="M25" s="3"/>
      <c r="N25" s="3"/>
      <c r="O25" s="3"/>
      <c r="P25" s="3"/>
      <c r="Q25" s="3"/>
      <c r="R25" s="3"/>
    </row>
    <row r="26" spans="1:18" ht="12.75">
      <c r="A26" s="325">
        <v>2005</v>
      </c>
      <c r="B26" s="53">
        <v>8</v>
      </c>
      <c r="C26" s="264" t="s">
        <v>296</v>
      </c>
      <c r="D26" s="273" t="s">
        <v>137</v>
      </c>
      <c r="E26" s="276" t="s">
        <v>111</v>
      </c>
      <c r="F26" s="214">
        <v>1.25</v>
      </c>
      <c r="G26" s="214">
        <v>1.05</v>
      </c>
      <c r="H26" s="214">
        <v>3.633</v>
      </c>
      <c r="I26" s="214">
        <v>6.4</v>
      </c>
      <c r="J26" s="214"/>
      <c r="K26" s="326">
        <f t="shared" si="1"/>
        <v>12.333</v>
      </c>
      <c r="L26" s="3"/>
      <c r="M26" s="3"/>
      <c r="N26" s="3"/>
      <c r="O26" s="3"/>
      <c r="P26" s="3"/>
      <c r="Q26" s="3"/>
      <c r="R26" s="3"/>
    </row>
    <row r="27" spans="1:18" ht="12.75">
      <c r="A27" s="295">
        <v>2004</v>
      </c>
      <c r="B27" s="53">
        <v>9</v>
      </c>
      <c r="C27" s="265" t="s">
        <v>302</v>
      </c>
      <c r="D27" s="273" t="s">
        <v>138</v>
      </c>
      <c r="E27" s="276" t="s">
        <v>111</v>
      </c>
      <c r="F27" s="214">
        <v>1.5</v>
      </c>
      <c r="G27" s="214">
        <v>0.8</v>
      </c>
      <c r="H27" s="214">
        <v>4.333</v>
      </c>
      <c r="I27" s="214">
        <v>5.633</v>
      </c>
      <c r="J27" s="214"/>
      <c r="K27" s="326">
        <f t="shared" si="1"/>
        <v>12.266</v>
      </c>
      <c r="L27" s="3"/>
      <c r="M27" s="3"/>
      <c r="N27" s="3"/>
      <c r="O27" s="3"/>
      <c r="P27" s="3"/>
      <c r="Q27" s="3"/>
      <c r="R27" s="3"/>
    </row>
    <row r="28" spans="1:18" ht="12.75">
      <c r="A28" s="295">
        <v>2004</v>
      </c>
      <c r="B28" s="53">
        <v>10</v>
      </c>
      <c r="C28" s="265" t="s">
        <v>306</v>
      </c>
      <c r="D28" s="273" t="s">
        <v>145</v>
      </c>
      <c r="E28" s="276" t="s">
        <v>111</v>
      </c>
      <c r="F28" s="358">
        <v>1.25</v>
      </c>
      <c r="G28" s="358">
        <v>0.95</v>
      </c>
      <c r="H28" s="358">
        <v>3.733</v>
      </c>
      <c r="I28" s="358">
        <v>6.266</v>
      </c>
      <c r="J28" s="358"/>
      <c r="K28" s="326">
        <f t="shared" si="1"/>
        <v>12.199</v>
      </c>
      <c r="L28" s="3"/>
      <c r="M28" s="3"/>
      <c r="N28" s="3"/>
      <c r="O28" s="3"/>
      <c r="P28" s="3"/>
      <c r="Q28" s="3"/>
      <c r="R28" s="3"/>
    </row>
    <row r="29" spans="1:18" ht="12.75">
      <c r="A29" s="324">
        <v>2003</v>
      </c>
      <c r="B29" s="157">
        <v>11</v>
      </c>
      <c r="C29" s="277" t="s">
        <v>227</v>
      </c>
      <c r="D29" s="265" t="s">
        <v>228</v>
      </c>
      <c r="E29" s="279" t="s">
        <v>206</v>
      </c>
      <c r="F29" s="214">
        <v>1.25</v>
      </c>
      <c r="G29" s="214">
        <v>0.75</v>
      </c>
      <c r="H29" s="214">
        <v>4.466</v>
      </c>
      <c r="I29" s="214">
        <v>5.633</v>
      </c>
      <c r="J29" s="214"/>
      <c r="K29" s="326">
        <f t="shared" si="1"/>
        <v>12.099</v>
      </c>
      <c r="L29" s="145"/>
      <c r="M29" s="145"/>
      <c r="N29" s="145"/>
      <c r="O29" s="145"/>
      <c r="P29" s="145"/>
      <c r="Q29" s="145"/>
      <c r="R29" s="145"/>
    </row>
    <row r="30" spans="1:18" ht="12.75">
      <c r="A30" s="295">
        <v>2004</v>
      </c>
      <c r="B30" s="53">
        <v>12</v>
      </c>
      <c r="C30" s="265" t="s">
        <v>125</v>
      </c>
      <c r="D30" s="273" t="s">
        <v>126</v>
      </c>
      <c r="E30" s="276" t="s">
        <v>124</v>
      </c>
      <c r="F30" s="214">
        <v>1.25</v>
      </c>
      <c r="G30" s="214">
        <v>1</v>
      </c>
      <c r="H30" s="214">
        <v>4.266</v>
      </c>
      <c r="I30" s="214">
        <v>5.533</v>
      </c>
      <c r="J30" s="214"/>
      <c r="K30" s="326">
        <f t="shared" si="1"/>
        <v>12.049</v>
      </c>
      <c r="L30" s="3"/>
      <c r="M30" s="3"/>
      <c r="N30" s="3"/>
      <c r="O30" s="3"/>
      <c r="P30" s="3"/>
      <c r="Q30" s="3"/>
      <c r="R30" s="3"/>
    </row>
    <row r="31" spans="1:18" ht="12.75">
      <c r="A31" s="295">
        <v>2004</v>
      </c>
      <c r="B31" s="53">
        <v>13</v>
      </c>
      <c r="C31" s="264" t="s">
        <v>162</v>
      </c>
      <c r="D31" s="281" t="s">
        <v>163</v>
      </c>
      <c r="E31" s="264" t="s">
        <v>164</v>
      </c>
      <c r="F31" s="214">
        <v>0.75</v>
      </c>
      <c r="G31" s="214">
        <v>1.2</v>
      </c>
      <c r="H31" s="214">
        <v>3.4</v>
      </c>
      <c r="I31" s="214">
        <v>6.133</v>
      </c>
      <c r="J31" s="214"/>
      <c r="K31" s="326">
        <f t="shared" si="1"/>
        <v>11.483</v>
      </c>
      <c r="L31" s="148"/>
      <c r="M31" s="148"/>
      <c r="N31" s="148"/>
      <c r="O31" s="148"/>
      <c r="P31" s="148"/>
      <c r="Q31" s="148"/>
      <c r="R31" s="148"/>
    </row>
    <row r="32" spans="1:18" ht="12.75">
      <c r="A32" s="325">
        <v>2005</v>
      </c>
      <c r="B32" s="53">
        <v>14</v>
      </c>
      <c r="C32" s="265" t="s">
        <v>253</v>
      </c>
      <c r="D32" s="273" t="s">
        <v>132</v>
      </c>
      <c r="E32" s="276" t="s">
        <v>111</v>
      </c>
      <c r="F32" s="214">
        <v>1</v>
      </c>
      <c r="G32" s="214">
        <v>1</v>
      </c>
      <c r="H32" s="214">
        <v>3.766</v>
      </c>
      <c r="I32" s="214">
        <v>5.3</v>
      </c>
      <c r="J32" s="214"/>
      <c r="K32" s="326">
        <f t="shared" si="1"/>
        <v>11.065999999999999</v>
      </c>
      <c r="L32" s="3"/>
      <c r="M32" s="3"/>
      <c r="N32" s="3"/>
      <c r="O32" s="3"/>
      <c r="P32" s="3"/>
      <c r="Q32" s="3"/>
      <c r="R32" s="3"/>
    </row>
    <row r="33" spans="1:18" ht="12.75">
      <c r="A33" s="325">
        <v>2005</v>
      </c>
      <c r="B33" s="53">
        <v>15</v>
      </c>
      <c r="C33" s="277" t="s">
        <v>151</v>
      </c>
      <c r="D33" s="274" t="s">
        <v>152</v>
      </c>
      <c r="E33" s="280" t="s">
        <v>150</v>
      </c>
      <c r="F33" s="214">
        <v>0.75</v>
      </c>
      <c r="G33" s="214">
        <v>1.4</v>
      </c>
      <c r="H33" s="214">
        <v>3.466</v>
      </c>
      <c r="I33" s="214">
        <v>5.433</v>
      </c>
      <c r="J33" s="214"/>
      <c r="K33" s="326">
        <f t="shared" si="1"/>
        <v>11.049</v>
      </c>
      <c r="L33" s="3"/>
      <c r="M33" s="3"/>
      <c r="N33" s="3"/>
      <c r="O33" s="3"/>
      <c r="P33" s="3"/>
      <c r="Q33" s="3"/>
      <c r="R33" s="3"/>
    </row>
    <row r="34" spans="1:18" ht="12.75">
      <c r="A34" s="324">
        <v>2003</v>
      </c>
      <c r="B34" s="53">
        <v>16</v>
      </c>
      <c r="C34" s="265" t="s">
        <v>305</v>
      </c>
      <c r="D34" s="273" t="s">
        <v>139</v>
      </c>
      <c r="E34" s="276" t="s">
        <v>111</v>
      </c>
      <c r="F34" s="214">
        <v>0</v>
      </c>
      <c r="G34" s="214">
        <v>1.1</v>
      </c>
      <c r="H34" s="214">
        <v>3.866</v>
      </c>
      <c r="I34" s="214">
        <v>5.966</v>
      </c>
      <c r="J34" s="214"/>
      <c r="K34" s="326">
        <f t="shared" si="1"/>
        <v>10.932</v>
      </c>
      <c r="L34" s="3"/>
      <c r="M34" s="3"/>
      <c r="N34" s="3"/>
      <c r="O34" s="3"/>
      <c r="P34" s="3"/>
      <c r="Q34" s="3"/>
      <c r="R34" s="3"/>
    </row>
    <row r="35" spans="1:18" ht="12.75">
      <c r="A35" s="295">
        <v>2004</v>
      </c>
      <c r="B35" s="53">
        <v>17</v>
      </c>
      <c r="C35" s="277" t="s">
        <v>225</v>
      </c>
      <c r="D35" s="278" t="s">
        <v>226</v>
      </c>
      <c r="E35" s="279" t="s">
        <v>206</v>
      </c>
      <c r="F35" s="214">
        <v>0.75</v>
      </c>
      <c r="G35" s="214">
        <v>0.95</v>
      </c>
      <c r="H35" s="214">
        <v>3.966</v>
      </c>
      <c r="I35" s="214">
        <v>5.2</v>
      </c>
      <c r="J35" s="214"/>
      <c r="K35" s="326">
        <f t="shared" si="1"/>
        <v>10.866</v>
      </c>
      <c r="L35" s="3"/>
      <c r="M35" s="3"/>
      <c r="N35" s="3"/>
      <c r="O35" s="3"/>
      <c r="P35" s="3"/>
      <c r="Q35" s="3"/>
      <c r="R35" s="3"/>
    </row>
    <row r="36" spans="1:18" ht="12.75">
      <c r="A36" s="295">
        <v>2004</v>
      </c>
      <c r="B36" s="53">
        <v>18</v>
      </c>
      <c r="C36" s="265" t="s">
        <v>140</v>
      </c>
      <c r="D36" s="273" t="s">
        <v>141</v>
      </c>
      <c r="E36" s="276" t="s">
        <v>124</v>
      </c>
      <c r="F36" s="214">
        <v>1</v>
      </c>
      <c r="G36" s="214">
        <v>1.15</v>
      </c>
      <c r="H36" s="214">
        <v>3.4</v>
      </c>
      <c r="I36" s="214">
        <v>5.233</v>
      </c>
      <c r="J36" s="214"/>
      <c r="K36" s="326">
        <f t="shared" si="1"/>
        <v>10.783</v>
      </c>
      <c r="L36" s="3"/>
      <c r="M36" s="3"/>
      <c r="N36" s="3"/>
      <c r="O36" s="3"/>
      <c r="P36" s="3"/>
      <c r="Q36" s="3"/>
      <c r="R36" s="3"/>
    </row>
    <row r="37" spans="1:18" ht="12.75">
      <c r="A37" s="325">
        <v>2005</v>
      </c>
      <c r="B37" s="53">
        <v>19</v>
      </c>
      <c r="C37" s="277" t="s">
        <v>157</v>
      </c>
      <c r="D37" s="273" t="s">
        <v>158</v>
      </c>
      <c r="E37" s="277" t="s">
        <v>150</v>
      </c>
      <c r="F37" s="214">
        <v>1.25</v>
      </c>
      <c r="G37" s="214">
        <v>1.2</v>
      </c>
      <c r="H37" s="214">
        <v>3.033</v>
      </c>
      <c r="I37" s="214">
        <v>5.2</v>
      </c>
      <c r="J37" s="214">
        <v>0.3</v>
      </c>
      <c r="K37" s="326">
        <f t="shared" si="1"/>
        <v>10.383</v>
      </c>
      <c r="L37" s="3"/>
      <c r="M37" s="3"/>
      <c r="N37" s="3"/>
      <c r="O37" s="3"/>
      <c r="P37" s="3"/>
      <c r="Q37" s="3"/>
      <c r="R37" s="3"/>
    </row>
    <row r="38" spans="1:18" ht="12.75">
      <c r="A38" s="325">
        <v>2005</v>
      </c>
      <c r="B38" s="53">
        <v>20</v>
      </c>
      <c r="C38" s="265" t="s">
        <v>304</v>
      </c>
      <c r="D38" s="273" t="s">
        <v>135</v>
      </c>
      <c r="E38" s="276" t="s">
        <v>111</v>
      </c>
      <c r="F38" s="214">
        <v>1.25</v>
      </c>
      <c r="G38" s="214">
        <v>1.15</v>
      </c>
      <c r="H38" s="214">
        <v>3.1</v>
      </c>
      <c r="I38" s="214">
        <v>5.133</v>
      </c>
      <c r="J38" s="214">
        <v>0.3</v>
      </c>
      <c r="K38" s="326">
        <f t="shared" si="1"/>
        <v>10.332999999999998</v>
      </c>
      <c r="L38" s="3"/>
      <c r="M38" s="3"/>
      <c r="N38" s="3"/>
      <c r="O38" s="3"/>
      <c r="P38" s="3"/>
      <c r="Q38" s="3"/>
      <c r="R38" s="3"/>
    </row>
    <row r="39" spans="1:18" ht="12.75">
      <c r="A39" s="325">
        <v>2005</v>
      </c>
      <c r="B39" s="53">
        <v>21</v>
      </c>
      <c r="C39" s="277" t="s">
        <v>153</v>
      </c>
      <c r="D39" s="273" t="s">
        <v>154</v>
      </c>
      <c r="E39" s="280" t="s">
        <v>150</v>
      </c>
      <c r="F39" s="214">
        <v>1.25</v>
      </c>
      <c r="G39" s="214">
        <v>1.05</v>
      </c>
      <c r="H39" s="214">
        <v>2.733</v>
      </c>
      <c r="I39" s="214">
        <v>5.466</v>
      </c>
      <c r="J39" s="214">
        <v>0.3</v>
      </c>
      <c r="K39" s="326">
        <f t="shared" si="1"/>
        <v>10.198999999999998</v>
      </c>
      <c r="L39" s="3"/>
      <c r="M39" s="3"/>
      <c r="N39" s="3"/>
      <c r="O39" s="3"/>
      <c r="P39" s="3"/>
      <c r="Q39" s="3"/>
      <c r="R39" s="3"/>
    </row>
    <row r="40" spans="1:18" ht="12.75">
      <c r="A40" s="295">
        <v>2004</v>
      </c>
      <c r="B40" s="53">
        <v>22</v>
      </c>
      <c r="C40" s="277" t="s">
        <v>195</v>
      </c>
      <c r="D40" s="273" t="s">
        <v>196</v>
      </c>
      <c r="E40" s="84" t="s">
        <v>186</v>
      </c>
      <c r="F40" s="214">
        <v>0.5</v>
      </c>
      <c r="G40" s="214">
        <v>0.8</v>
      </c>
      <c r="H40" s="214">
        <v>2.433</v>
      </c>
      <c r="I40" s="214">
        <v>4.533</v>
      </c>
      <c r="J40" s="214"/>
      <c r="K40" s="326">
        <f t="shared" si="1"/>
        <v>8.266</v>
      </c>
      <c r="L40" s="3"/>
      <c r="M40" s="3"/>
      <c r="N40" s="3"/>
      <c r="O40" s="3"/>
      <c r="P40" s="3"/>
      <c r="Q40" s="3"/>
      <c r="R40" s="3"/>
    </row>
    <row r="41" spans="1:18" ht="12.75">
      <c r="A41" s="325">
        <v>2005</v>
      </c>
      <c r="B41" s="53">
        <v>23</v>
      </c>
      <c r="C41" s="265" t="s">
        <v>303</v>
      </c>
      <c r="D41" s="273" t="s">
        <v>133</v>
      </c>
      <c r="E41" s="276" t="s">
        <v>111</v>
      </c>
      <c r="F41" s="214">
        <v>0.75</v>
      </c>
      <c r="G41" s="214">
        <v>0.5</v>
      </c>
      <c r="H41" s="214">
        <v>2.3</v>
      </c>
      <c r="I41" s="214">
        <v>4.333</v>
      </c>
      <c r="J41" s="214"/>
      <c r="K41" s="326">
        <f t="shared" si="1"/>
        <v>7.883</v>
      </c>
      <c r="L41" s="3"/>
      <c r="M41" s="3"/>
      <c r="N41" s="3"/>
      <c r="O41" s="3"/>
      <c r="P41" s="3"/>
      <c r="Q41" s="3"/>
      <c r="R41" s="3"/>
    </row>
    <row r="42" spans="1:11" ht="12.75">
      <c r="A42" s="295">
        <v>2004</v>
      </c>
      <c r="B42" s="285">
        <v>24</v>
      </c>
      <c r="C42" s="277" t="s">
        <v>155</v>
      </c>
      <c r="D42" s="274" t="s">
        <v>156</v>
      </c>
      <c r="E42" s="280" t="s">
        <v>150</v>
      </c>
      <c r="F42" s="214">
        <v>0.5</v>
      </c>
      <c r="G42" s="214">
        <v>0.25</v>
      </c>
      <c r="H42" s="214">
        <v>1.033</v>
      </c>
      <c r="I42" s="214">
        <v>2.433</v>
      </c>
      <c r="J42" s="214">
        <v>0.9</v>
      </c>
      <c r="K42" s="326">
        <f t="shared" si="1"/>
        <v>3.3159999999999994</v>
      </c>
    </row>
    <row r="43" ht="12.75">
      <c r="D43" s="14"/>
    </row>
  </sheetData>
  <sheetProtection/>
  <printOptions/>
  <pageMargins left="1.968503937007874" right="1.968503937007874" top="0.6692913385826772" bottom="0" header="0.11811023622047245" footer="0.31496062992125984"/>
  <pageSetup horizontalDpi="300" verticalDpi="300" orientation="landscape" paperSize="9" r:id="rId2"/>
  <headerFooter alignWithMargins="0">
    <oddHeader>&amp;L&amp;"Arial,Gras"LOUVERNE&amp;C&amp;"Arial,Gras"CHAMPIONNAT REGIONAL 3
FSCF COMITE REGIONAL PAYS DE LA LOIRE&amp;R&amp;"Arial,Gras"6 MAI 2018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41"/>
  <sheetViews>
    <sheetView zoomScale="90" zoomScaleNormal="90" zoomScalePageLayoutView="0" workbookViewId="0" topLeftCell="A1">
      <selection activeCell="F16" sqref="F16"/>
    </sheetView>
  </sheetViews>
  <sheetFormatPr defaultColWidth="11.421875" defaultRowHeight="12.75"/>
  <cols>
    <col min="1" max="1" width="5.28125" style="162" customWidth="1"/>
    <col min="2" max="2" width="11.7109375" style="8" customWidth="1"/>
    <col min="3" max="3" width="12.57421875" style="26" customWidth="1"/>
    <col min="4" max="4" width="15.28125" style="188" customWidth="1"/>
    <col min="5" max="5" width="8.00390625" style="2" customWidth="1"/>
    <col min="6" max="7" width="7.00390625" style="2" customWidth="1"/>
    <col min="8" max="8" width="7.28125" style="2" customWidth="1"/>
    <col min="9" max="9" width="6.00390625" style="2" customWidth="1"/>
    <col min="10" max="10" width="8.421875" style="2" customWidth="1"/>
    <col min="11" max="11" width="8.28125" style="29" customWidth="1"/>
    <col min="12" max="13" width="7.00390625" style="29" customWidth="1"/>
    <col min="14" max="14" width="7.28125" style="29" customWidth="1"/>
    <col min="15" max="15" width="5.7109375" style="30" customWidth="1"/>
    <col min="16" max="16" width="8.421875" style="2" customWidth="1"/>
    <col min="17" max="17" width="9.57421875" style="29" customWidth="1"/>
    <col min="18" max="29" width="11.421875" style="3" customWidth="1"/>
  </cols>
  <sheetData>
    <row r="1" spans="1:6" s="14" customFormat="1" ht="19.5" customHeight="1">
      <c r="A1" s="148"/>
      <c r="B1" s="148"/>
      <c r="C1" s="148"/>
      <c r="D1" s="148"/>
      <c r="E1" s="148"/>
      <c r="F1" s="148"/>
    </row>
    <row r="2" spans="1:29" ht="9" customHeight="1">
      <c r="A2" s="3"/>
      <c r="B2" s="3"/>
      <c r="C2" s="3"/>
      <c r="D2" s="3"/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2.75">
      <c r="A3" s="3"/>
      <c r="B3" s="3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0:29" ht="13.5" thickBot="1">
      <c r="J4" s="29"/>
      <c r="N4" s="30"/>
      <c r="O4" s="2"/>
      <c r="P4" s="29"/>
      <c r="Q4" s="1"/>
      <c r="R4"/>
      <c r="S4"/>
      <c r="T4"/>
      <c r="U4"/>
      <c r="V4"/>
      <c r="W4"/>
      <c r="X4"/>
      <c r="Y4"/>
      <c r="Z4"/>
      <c r="AA4"/>
      <c r="AB4"/>
      <c r="AC4"/>
    </row>
    <row r="5" spans="1:29" ht="16.5" thickBot="1">
      <c r="A5" s="159"/>
      <c r="B5" s="111" t="s">
        <v>50</v>
      </c>
      <c r="C5" s="35"/>
      <c r="D5" s="186"/>
      <c r="E5" s="36"/>
      <c r="F5" s="112"/>
      <c r="G5" s="113" t="s">
        <v>58</v>
      </c>
      <c r="H5" s="114"/>
      <c r="I5" s="115"/>
      <c r="J5" s="35"/>
      <c r="L5" s="35"/>
      <c r="M5" s="116"/>
      <c r="N5" s="117" t="s">
        <v>30</v>
      </c>
      <c r="O5" s="118"/>
      <c r="P5" s="116"/>
      <c r="Q5" s="116"/>
      <c r="R5"/>
      <c r="S5"/>
      <c r="T5"/>
      <c r="U5"/>
      <c r="V5"/>
      <c r="W5"/>
      <c r="X5"/>
      <c r="Y5"/>
      <c r="Z5"/>
      <c r="AA5"/>
      <c r="AB5"/>
      <c r="AC5"/>
    </row>
    <row r="6" spans="1:17" s="48" customFormat="1" ht="12.75">
      <c r="A6" s="160"/>
      <c r="B6" s="27"/>
      <c r="C6" s="27"/>
      <c r="D6" s="187"/>
      <c r="E6" s="119"/>
      <c r="F6" s="37"/>
      <c r="G6" s="37"/>
      <c r="H6" s="37"/>
      <c r="I6" s="37"/>
      <c r="J6" s="37"/>
      <c r="K6" s="37"/>
      <c r="L6" s="119"/>
      <c r="M6" s="119"/>
      <c r="N6" s="119"/>
      <c r="O6" s="119"/>
      <c r="P6" s="119"/>
      <c r="Q6" s="37"/>
    </row>
    <row r="7" spans="1:17" s="3" customFormat="1" ht="12.75">
      <c r="A7" s="161"/>
      <c r="B7" s="178" t="s">
        <v>32</v>
      </c>
      <c r="C7" s="178" t="s">
        <v>31</v>
      </c>
      <c r="D7" s="189" t="s">
        <v>0</v>
      </c>
      <c r="E7" s="238" t="s">
        <v>39</v>
      </c>
      <c r="F7" s="238" t="s">
        <v>40</v>
      </c>
      <c r="G7" s="238" t="s">
        <v>6</v>
      </c>
      <c r="H7" s="238" t="s">
        <v>1</v>
      </c>
      <c r="I7" s="238" t="s">
        <v>2</v>
      </c>
      <c r="J7" s="238" t="s">
        <v>3</v>
      </c>
      <c r="K7" s="238" t="s">
        <v>39</v>
      </c>
      <c r="L7" s="238" t="s">
        <v>40</v>
      </c>
      <c r="M7" s="238" t="s">
        <v>6</v>
      </c>
      <c r="N7" s="238" t="s">
        <v>1</v>
      </c>
      <c r="O7" s="238" t="s">
        <v>2</v>
      </c>
      <c r="P7" s="238" t="s">
        <v>3</v>
      </c>
      <c r="Q7" s="238" t="s">
        <v>3</v>
      </c>
    </row>
    <row r="8" spans="1:17" s="3" customFormat="1" ht="12.75">
      <c r="A8" s="179"/>
      <c r="B8" s="63"/>
      <c r="C8" s="180"/>
      <c r="D8" s="190"/>
      <c r="E8" s="170">
        <v>4</v>
      </c>
      <c r="F8" s="181">
        <v>5</v>
      </c>
      <c r="G8" s="181">
        <v>9</v>
      </c>
      <c r="H8" s="181">
        <v>10</v>
      </c>
      <c r="I8" s="181"/>
      <c r="J8" s="239">
        <f>SUM(E8:I8)</f>
        <v>28</v>
      </c>
      <c r="K8" s="155">
        <v>4</v>
      </c>
      <c r="L8" s="154">
        <v>5</v>
      </c>
      <c r="M8" s="154">
        <v>9</v>
      </c>
      <c r="N8" s="154">
        <v>10</v>
      </c>
      <c r="O8" s="154"/>
      <c r="P8" s="239">
        <f>SUM(K8:O8)</f>
        <v>28</v>
      </c>
      <c r="Q8" s="239">
        <f>SUM(P8+J8)</f>
        <v>56</v>
      </c>
    </row>
    <row r="9" spans="1:29" ht="17.25" customHeight="1">
      <c r="A9" s="322">
        <v>1</v>
      </c>
      <c r="B9" s="323" t="s">
        <v>231</v>
      </c>
      <c r="C9" s="277" t="s">
        <v>232</v>
      </c>
      <c r="D9" s="323" t="s">
        <v>233</v>
      </c>
      <c r="E9" s="170">
        <v>0.1</v>
      </c>
      <c r="F9" s="170">
        <v>0.7</v>
      </c>
      <c r="G9" s="170">
        <v>4.466</v>
      </c>
      <c r="H9" s="53">
        <v>6.666</v>
      </c>
      <c r="I9" s="53"/>
      <c r="J9" s="239">
        <f>SUM(E9:I9)</f>
        <v>11.932</v>
      </c>
      <c r="K9" s="170">
        <v>1.1</v>
      </c>
      <c r="L9" s="170">
        <v>0.95</v>
      </c>
      <c r="M9" s="170">
        <v>4.966</v>
      </c>
      <c r="N9" s="53">
        <v>6.5</v>
      </c>
      <c r="O9" s="157"/>
      <c r="P9" s="239">
        <f>SUM(K9:O9)</f>
        <v>13.516</v>
      </c>
      <c r="Q9" s="239">
        <f>SUM(P9+J9)</f>
        <v>25.448</v>
      </c>
      <c r="R9"/>
      <c r="S9"/>
      <c r="T9"/>
      <c r="U9"/>
      <c r="V9"/>
      <c r="W9"/>
      <c r="X9"/>
      <c r="Y9"/>
      <c r="Z9"/>
      <c r="AA9"/>
      <c r="AB9"/>
      <c r="AC9"/>
    </row>
    <row r="10" spans="1:29" ht="18" customHeight="1">
      <c r="A10" s="322">
        <v>2</v>
      </c>
      <c r="B10" s="265" t="s">
        <v>146</v>
      </c>
      <c r="C10" s="277" t="s">
        <v>147</v>
      </c>
      <c r="D10" s="265" t="s">
        <v>111</v>
      </c>
      <c r="E10" s="170">
        <v>1.15</v>
      </c>
      <c r="F10" s="170">
        <v>0.85</v>
      </c>
      <c r="G10" s="53">
        <v>3.8</v>
      </c>
      <c r="H10" s="170">
        <v>5.8</v>
      </c>
      <c r="I10" s="53"/>
      <c r="J10" s="239">
        <f>SUM(E10:I10)</f>
        <v>11.6</v>
      </c>
      <c r="K10" s="170">
        <v>1.2</v>
      </c>
      <c r="L10" s="170">
        <v>1.25</v>
      </c>
      <c r="M10" s="53">
        <v>4.433</v>
      </c>
      <c r="N10" s="170">
        <v>5.5</v>
      </c>
      <c r="O10" s="157"/>
      <c r="P10" s="239">
        <f>SUM(K10:O10)</f>
        <v>12.383</v>
      </c>
      <c r="Q10" s="239">
        <f>SUM(P10+J10)</f>
        <v>23.982999999999997</v>
      </c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3"/>
      <c r="B11" s="3"/>
      <c r="C11" s="3"/>
      <c r="D11" s="3"/>
      <c r="E11" s="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54" ht="11.25" customHeight="1" hidden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 t="s">
        <v>67</v>
      </c>
      <c r="DB12" s="142" t="s">
        <v>68</v>
      </c>
      <c r="DC12" s="142" t="s">
        <v>67</v>
      </c>
      <c r="DD12" s="142" t="s">
        <v>68</v>
      </c>
      <c r="DE12" s="142" t="s">
        <v>67</v>
      </c>
      <c r="DF12" s="142" t="s">
        <v>68</v>
      </c>
      <c r="DG12" s="142" t="s">
        <v>67</v>
      </c>
      <c r="DH12" s="142" t="s">
        <v>68</v>
      </c>
      <c r="DI12" s="142" t="s">
        <v>67</v>
      </c>
      <c r="DJ12" s="142" t="s">
        <v>68</v>
      </c>
      <c r="DK12" s="142" t="s">
        <v>67</v>
      </c>
      <c r="DL12" s="142" t="s">
        <v>68</v>
      </c>
      <c r="DM12" s="142" t="s">
        <v>67</v>
      </c>
      <c r="DN12" s="142" t="s">
        <v>68</v>
      </c>
      <c r="DO12" s="142" t="s">
        <v>67</v>
      </c>
      <c r="DP12" s="142" t="s">
        <v>68</v>
      </c>
      <c r="DQ12" s="142" t="s">
        <v>67</v>
      </c>
      <c r="DR12" s="142" t="s">
        <v>68</v>
      </c>
      <c r="DS12" s="142" t="s">
        <v>67</v>
      </c>
      <c r="DT12" s="142" t="s">
        <v>68</v>
      </c>
      <c r="DU12" s="142" t="s">
        <v>67</v>
      </c>
      <c r="DV12" s="142" t="s">
        <v>68</v>
      </c>
      <c r="DW12" s="142" t="s">
        <v>67</v>
      </c>
      <c r="DX12" s="142" t="s">
        <v>68</v>
      </c>
      <c r="DY12" s="142" t="s">
        <v>67</v>
      </c>
      <c r="DZ12" s="142" t="s">
        <v>68</v>
      </c>
      <c r="EA12" s="142" t="s">
        <v>67</v>
      </c>
      <c r="EB12" s="142" t="s">
        <v>68</v>
      </c>
      <c r="EC12" s="142" t="s">
        <v>67</v>
      </c>
      <c r="ED12" s="142" t="s">
        <v>68</v>
      </c>
      <c r="EE12" s="142" t="s">
        <v>67</v>
      </c>
      <c r="EF12" s="142" t="s">
        <v>68</v>
      </c>
      <c r="EG12" s="142" t="s">
        <v>67</v>
      </c>
      <c r="EH12" s="142" t="s">
        <v>68</v>
      </c>
      <c r="EI12" s="142" t="s">
        <v>67</v>
      </c>
      <c r="EJ12" s="142" t="s">
        <v>68</v>
      </c>
      <c r="EK12" s="142" t="s">
        <v>67</v>
      </c>
      <c r="EL12" s="142" t="s">
        <v>68</v>
      </c>
      <c r="EM12" s="142" t="s">
        <v>67</v>
      </c>
      <c r="EN12" s="142" t="s">
        <v>68</v>
      </c>
      <c r="EO12" s="142" t="s">
        <v>67</v>
      </c>
      <c r="EP12" s="142" t="s">
        <v>68</v>
      </c>
      <c r="EQ12" s="142" t="s">
        <v>67</v>
      </c>
      <c r="ER12" s="142" t="s">
        <v>68</v>
      </c>
      <c r="ES12" s="142" t="s">
        <v>67</v>
      </c>
      <c r="ET12" s="142" t="s">
        <v>68</v>
      </c>
      <c r="EU12" s="142" t="s">
        <v>67</v>
      </c>
      <c r="EV12" s="142" t="s">
        <v>68</v>
      </c>
      <c r="EW12" s="142" t="s">
        <v>67</v>
      </c>
      <c r="EX12" s="142" t="s">
        <v>68</v>
      </c>
    </row>
    <row r="13" spans="1:154" ht="11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</row>
    <row r="14" spans="1:2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3:154" s="3" customFormat="1" ht="12.75"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</row>
    <row r="33" spans="13:154" s="3" customFormat="1" ht="12.75"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</row>
    <row r="34" spans="13:154" s="3" customFormat="1" ht="12.75"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</row>
    <row r="35" spans="13:154" s="3" customFormat="1" ht="12.75"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</row>
    <row r="36" spans="13:154" s="3" customFormat="1" ht="12.75"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</row>
    <row r="37" spans="13:154" s="3" customFormat="1" ht="12.75"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</row>
    <row r="38" spans="13:154" s="3" customFormat="1" ht="12.75"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</row>
    <row r="39" spans="13:154" s="3" customFormat="1" ht="12.75"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</row>
    <row r="40" spans="13:154" s="3" customFormat="1" ht="12.75"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</row>
    <row r="41" spans="13:154" s="3" customFormat="1" ht="12.75"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</row>
  </sheetData>
  <sheetProtection/>
  <printOptions/>
  <pageMargins left="0.3937007874015748" right="0.3937007874015748" top="0.6692913385826772" bottom="0" header="0.11811023622047245" footer="0.31496062992125984"/>
  <pageSetup horizontalDpi="300" verticalDpi="300" orientation="landscape" paperSize="9" r:id="rId2"/>
  <headerFooter alignWithMargins="0">
    <oddHeader>&amp;L&amp;"Arial,Gras"LOUVERNE&amp;C&amp;"Arial,Gras"CHAMPIONNAT REGIONAL 3
FSCF COMITE REGIONAL PAYS DE LA LOIRE&amp;R&amp;"Arial,Gras"6 MAI 2018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X38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2.57421875" style="74" customWidth="1"/>
    <col min="2" max="2" width="4.00390625" style="2" customWidth="1"/>
    <col min="3" max="3" width="9.00390625" style="41" customWidth="1"/>
    <col min="4" max="4" width="10.8515625" style="41" customWidth="1"/>
    <col min="5" max="5" width="14.00390625" style="0" customWidth="1"/>
    <col min="6" max="9" width="5.7109375" style="0" customWidth="1"/>
    <col min="10" max="10" width="4.421875" style="0" customWidth="1"/>
    <col min="11" max="11" width="6.28125" style="2" customWidth="1"/>
    <col min="12" max="15" width="5.7109375" style="0" customWidth="1"/>
    <col min="16" max="16" width="5.00390625" style="0" customWidth="1"/>
    <col min="17" max="17" width="6.140625" style="0" customWidth="1"/>
    <col min="18" max="22" width="5.7109375" style="0" customWidth="1"/>
    <col min="23" max="23" width="6.140625" style="0" customWidth="1"/>
    <col min="24" max="24" width="6.57421875" style="2" customWidth="1"/>
  </cols>
  <sheetData>
    <row r="1" ht="15" customHeight="1"/>
    <row r="2" ht="12.75"/>
    <row r="3" ht="13.5" thickBot="1"/>
    <row r="4" spans="3:23" ht="13.5" thickBot="1">
      <c r="C4" s="121" t="s">
        <v>48</v>
      </c>
      <c r="D4" s="5"/>
      <c r="F4" s="41"/>
      <c r="G4" s="41"/>
      <c r="H4" s="45" t="s">
        <v>59</v>
      </c>
      <c r="I4" s="46"/>
      <c r="J4" s="62"/>
      <c r="K4" s="41"/>
      <c r="L4" s="41"/>
      <c r="M4" s="41"/>
      <c r="N4" s="45" t="s">
        <v>5</v>
      </c>
      <c r="O4" s="46"/>
      <c r="P4" s="41"/>
      <c r="Q4" s="41"/>
      <c r="R4" s="45" t="s">
        <v>60</v>
      </c>
      <c r="S4" s="46"/>
      <c r="T4" s="46"/>
      <c r="W4" s="2"/>
    </row>
    <row r="5" spans="11:23" ht="12.75" customHeight="1">
      <c r="K5"/>
      <c r="W5" s="2"/>
    </row>
    <row r="6" spans="2:24" ht="12.75">
      <c r="B6" s="122"/>
      <c r="C6" s="40" t="s">
        <v>33</v>
      </c>
      <c r="D6" s="40" t="s">
        <v>31</v>
      </c>
      <c r="E6" s="47" t="s">
        <v>0</v>
      </c>
      <c r="F6" s="266" t="s">
        <v>39</v>
      </c>
      <c r="G6" s="266" t="s">
        <v>40</v>
      </c>
      <c r="H6" s="266" t="s">
        <v>6</v>
      </c>
      <c r="I6" s="266" t="s">
        <v>1</v>
      </c>
      <c r="J6" s="266" t="s">
        <v>2</v>
      </c>
      <c r="K6" s="266" t="s">
        <v>3</v>
      </c>
      <c r="L6" s="266" t="s">
        <v>39</v>
      </c>
      <c r="M6" s="266" t="s">
        <v>40</v>
      </c>
      <c r="N6" s="266" t="s">
        <v>6</v>
      </c>
      <c r="O6" s="266" t="s">
        <v>1</v>
      </c>
      <c r="P6" s="266" t="s">
        <v>2</v>
      </c>
      <c r="Q6" s="266" t="s">
        <v>3</v>
      </c>
      <c r="R6" s="266" t="s">
        <v>39</v>
      </c>
      <c r="S6" s="266" t="s">
        <v>40</v>
      </c>
      <c r="T6" s="266" t="s">
        <v>6</v>
      </c>
      <c r="U6" s="266" t="s">
        <v>1</v>
      </c>
      <c r="V6" s="266" t="s">
        <v>2</v>
      </c>
      <c r="W6" s="266" t="s">
        <v>3</v>
      </c>
      <c r="X6" s="132" t="s">
        <v>3</v>
      </c>
    </row>
    <row r="7" spans="2:24" ht="12.75">
      <c r="B7" s="122"/>
      <c r="C7" s="40"/>
      <c r="D7" s="40"/>
      <c r="E7" s="123"/>
      <c r="F7" s="154">
        <v>4.5</v>
      </c>
      <c r="G7" s="154">
        <v>5.5</v>
      </c>
      <c r="H7" s="154">
        <v>9</v>
      </c>
      <c r="I7" s="154">
        <v>10</v>
      </c>
      <c r="J7" s="154"/>
      <c r="K7" s="154">
        <f aca="true" t="shared" si="0" ref="K7:K13">SUM(F7+G7+H7+I7-J7)</f>
        <v>29</v>
      </c>
      <c r="L7" s="154">
        <v>4.5</v>
      </c>
      <c r="M7" s="154">
        <v>5.5</v>
      </c>
      <c r="N7" s="154">
        <v>9</v>
      </c>
      <c r="O7" s="154">
        <v>10</v>
      </c>
      <c r="P7" s="154"/>
      <c r="Q7" s="154">
        <f aca="true" t="shared" si="1" ref="Q7:Q13">SUM(L7+M7+N7+O7-P7)</f>
        <v>29</v>
      </c>
      <c r="R7" s="154">
        <v>3</v>
      </c>
      <c r="S7" s="154">
        <v>4.5</v>
      </c>
      <c r="T7" s="154">
        <v>9</v>
      </c>
      <c r="U7" s="154">
        <v>10</v>
      </c>
      <c r="V7" s="154"/>
      <c r="W7" s="154">
        <f aca="true" t="shared" si="2" ref="W7:W13">SUM(R7+S7+T7+U7-V7)</f>
        <v>26.5</v>
      </c>
      <c r="X7" s="359">
        <f aca="true" t="shared" si="3" ref="X7:X13">SUM(W7+K7+Q7)</f>
        <v>84.5</v>
      </c>
    </row>
    <row r="8" spans="1:24" ht="12.75">
      <c r="A8" s="74" t="s">
        <v>294</v>
      </c>
      <c r="B8" s="53">
        <v>1</v>
      </c>
      <c r="C8" s="363" t="s">
        <v>114</v>
      </c>
      <c r="D8" s="363" t="s">
        <v>112</v>
      </c>
      <c r="E8" s="364" t="s">
        <v>111</v>
      </c>
      <c r="F8" s="360">
        <v>1.65</v>
      </c>
      <c r="G8" s="361">
        <v>1.85</v>
      </c>
      <c r="H8" s="361">
        <v>5.566</v>
      </c>
      <c r="I8" s="361">
        <v>5.166</v>
      </c>
      <c r="J8" s="361"/>
      <c r="K8" s="154">
        <f t="shared" si="0"/>
        <v>14.232</v>
      </c>
      <c r="L8" s="154">
        <v>1.15</v>
      </c>
      <c r="M8" s="154">
        <v>1.85</v>
      </c>
      <c r="N8" s="361">
        <v>5.266</v>
      </c>
      <c r="O8" s="361">
        <v>7.033</v>
      </c>
      <c r="P8" s="361">
        <v>0.6</v>
      </c>
      <c r="Q8" s="154">
        <f t="shared" si="1"/>
        <v>14.699</v>
      </c>
      <c r="R8" s="361">
        <v>0.9</v>
      </c>
      <c r="S8" s="361">
        <v>0.9</v>
      </c>
      <c r="T8" s="361">
        <v>4.866</v>
      </c>
      <c r="U8" s="361">
        <v>7.666</v>
      </c>
      <c r="V8" s="361"/>
      <c r="W8" s="154">
        <f t="shared" si="2"/>
        <v>14.332</v>
      </c>
      <c r="X8" s="359">
        <f t="shared" si="3"/>
        <v>43.263</v>
      </c>
    </row>
    <row r="9" spans="1:24" ht="12.75">
      <c r="A9" s="74" t="s">
        <v>294</v>
      </c>
      <c r="B9" s="53">
        <v>2</v>
      </c>
      <c r="C9" s="199" t="s">
        <v>234</v>
      </c>
      <c r="D9" s="141" t="s">
        <v>235</v>
      </c>
      <c r="E9" s="141" t="s">
        <v>233</v>
      </c>
      <c r="F9" s="360">
        <v>1.2</v>
      </c>
      <c r="G9" s="360">
        <v>2</v>
      </c>
      <c r="H9" s="360">
        <v>4.733</v>
      </c>
      <c r="I9" s="360">
        <v>6.166</v>
      </c>
      <c r="J9" s="360"/>
      <c r="K9" s="154">
        <f t="shared" si="0"/>
        <v>14.099</v>
      </c>
      <c r="L9" s="360">
        <v>1.15</v>
      </c>
      <c r="M9" s="360">
        <v>0.9</v>
      </c>
      <c r="N9" s="360">
        <v>4.733</v>
      </c>
      <c r="O9" s="360">
        <v>7.2</v>
      </c>
      <c r="P9" s="360"/>
      <c r="Q9" s="154">
        <f t="shared" si="1"/>
        <v>13.983</v>
      </c>
      <c r="R9" s="360">
        <v>1.15</v>
      </c>
      <c r="S9" s="360">
        <v>0.8</v>
      </c>
      <c r="T9" s="360">
        <v>4.533</v>
      </c>
      <c r="U9" s="360">
        <v>7.533</v>
      </c>
      <c r="V9" s="360"/>
      <c r="W9" s="154">
        <f t="shared" si="2"/>
        <v>14.016000000000002</v>
      </c>
      <c r="X9" s="359">
        <f t="shared" si="3"/>
        <v>42.098</v>
      </c>
    </row>
    <row r="10" spans="1:24" ht="12.75">
      <c r="A10" s="74" t="s">
        <v>295</v>
      </c>
      <c r="B10" s="53">
        <v>3</v>
      </c>
      <c r="C10" s="319" t="s">
        <v>115</v>
      </c>
      <c r="D10" s="319" t="s">
        <v>113</v>
      </c>
      <c r="E10" s="320" t="s">
        <v>111</v>
      </c>
      <c r="F10" s="360">
        <v>1.25</v>
      </c>
      <c r="G10" s="154">
        <v>2.15</v>
      </c>
      <c r="H10" s="361">
        <v>5.733</v>
      </c>
      <c r="I10" s="361">
        <v>6.933</v>
      </c>
      <c r="J10" s="361"/>
      <c r="K10" s="154">
        <f t="shared" si="0"/>
        <v>16.066</v>
      </c>
      <c r="L10" s="361">
        <v>1</v>
      </c>
      <c r="M10" s="361">
        <v>1.4</v>
      </c>
      <c r="N10" s="361">
        <v>4</v>
      </c>
      <c r="O10" s="361">
        <v>6.333</v>
      </c>
      <c r="P10" s="361"/>
      <c r="Q10" s="154">
        <f t="shared" si="1"/>
        <v>12.733</v>
      </c>
      <c r="R10" s="154">
        <v>0.7</v>
      </c>
      <c r="S10" s="361">
        <v>0.45</v>
      </c>
      <c r="T10" s="361">
        <v>3.833</v>
      </c>
      <c r="U10" s="361">
        <v>4.533</v>
      </c>
      <c r="V10" s="361">
        <v>0.6</v>
      </c>
      <c r="W10" s="154">
        <f t="shared" si="2"/>
        <v>8.916000000000002</v>
      </c>
      <c r="X10" s="359">
        <f t="shared" si="3"/>
        <v>37.715</v>
      </c>
    </row>
    <row r="11" spans="1:24" ht="12.75">
      <c r="A11" s="74" t="s">
        <v>294</v>
      </c>
      <c r="B11" s="53">
        <v>4</v>
      </c>
      <c r="C11" s="199" t="s">
        <v>149</v>
      </c>
      <c r="D11" s="296" t="s">
        <v>148</v>
      </c>
      <c r="E11" s="296" t="s">
        <v>150</v>
      </c>
      <c r="F11" s="360">
        <v>1.4</v>
      </c>
      <c r="G11" s="154">
        <v>1.2</v>
      </c>
      <c r="H11" s="361">
        <v>4.6</v>
      </c>
      <c r="I11" s="361">
        <v>5.5</v>
      </c>
      <c r="J11" s="361"/>
      <c r="K11" s="154">
        <f t="shared" si="0"/>
        <v>12.7</v>
      </c>
      <c r="L11" s="362">
        <v>0.9</v>
      </c>
      <c r="M11" s="362">
        <v>0.5</v>
      </c>
      <c r="N11" s="361">
        <v>4.566</v>
      </c>
      <c r="O11" s="362">
        <v>5.9</v>
      </c>
      <c r="P11" s="361"/>
      <c r="Q11" s="154">
        <f t="shared" si="1"/>
        <v>11.866</v>
      </c>
      <c r="R11" s="154">
        <v>0.35</v>
      </c>
      <c r="S11" s="361">
        <v>0.45</v>
      </c>
      <c r="T11" s="361">
        <v>4</v>
      </c>
      <c r="U11" s="361">
        <v>7.4</v>
      </c>
      <c r="V11" s="361"/>
      <c r="W11" s="154">
        <f t="shared" si="2"/>
        <v>12.2</v>
      </c>
      <c r="X11" s="359">
        <f t="shared" si="3"/>
        <v>36.766</v>
      </c>
    </row>
    <row r="12" spans="1:24" ht="12.75">
      <c r="A12" s="74" t="s">
        <v>294</v>
      </c>
      <c r="B12" s="53">
        <v>5</v>
      </c>
      <c r="C12" s="199" t="s">
        <v>236</v>
      </c>
      <c r="D12" s="141" t="s">
        <v>237</v>
      </c>
      <c r="E12" s="141" t="s">
        <v>233</v>
      </c>
      <c r="F12" s="54">
        <v>0.6</v>
      </c>
      <c r="G12" s="54">
        <v>1.45</v>
      </c>
      <c r="H12" s="167">
        <v>4.5</v>
      </c>
      <c r="I12" s="54">
        <v>6.066</v>
      </c>
      <c r="J12" s="167"/>
      <c r="K12" s="154">
        <f t="shared" si="0"/>
        <v>12.616</v>
      </c>
      <c r="L12" s="332">
        <v>0.75</v>
      </c>
      <c r="M12" s="332">
        <v>0.7</v>
      </c>
      <c r="N12" s="332">
        <v>4</v>
      </c>
      <c r="O12" s="332">
        <v>6.2</v>
      </c>
      <c r="P12" s="361"/>
      <c r="Q12" s="154">
        <f t="shared" si="1"/>
        <v>11.65</v>
      </c>
      <c r="R12" s="361">
        <v>0.4</v>
      </c>
      <c r="S12" s="361">
        <v>0.35</v>
      </c>
      <c r="T12" s="54">
        <v>4.166</v>
      </c>
      <c r="U12" s="54">
        <v>6.5</v>
      </c>
      <c r="V12" s="167"/>
      <c r="W12" s="154">
        <f t="shared" si="2"/>
        <v>11.416</v>
      </c>
      <c r="X12" s="359">
        <f t="shared" si="3"/>
        <v>35.682</v>
      </c>
    </row>
    <row r="13" spans="1:24" ht="12.75">
      <c r="A13" s="74" t="s">
        <v>294</v>
      </c>
      <c r="B13" s="53">
        <v>6</v>
      </c>
      <c r="C13" s="199" t="s">
        <v>159</v>
      </c>
      <c r="D13" s="298" t="s">
        <v>160</v>
      </c>
      <c r="E13" s="298" t="s">
        <v>161</v>
      </c>
      <c r="F13" s="360">
        <v>0.9</v>
      </c>
      <c r="G13" s="154">
        <v>1.5</v>
      </c>
      <c r="H13" s="361">
        <v>4.833</v>
      </c>
      <c r="I13" s="361">
        <v>5.7</v>
      </c>
      <c r="J13" s="361"/>
      <c r="K13" s="154">
        <f t="shared" si="0"/>
        <v>12.933</v>
      </c>
      <c r="L13" s="361">
        <v>0.45</v>
      </c>
      <c r="M13" s="361">
        <v>0.7</v>
      </c>
      <c r="N13" s="361">
        <v>3.2</v>
      </c>
      <c r="O13" s="361">
        <v>5.5</v>
      </c>
      <c r="P13" s="361">
        <v>0.3</v>
      </c>
      <c r="Q13" s="154">
        <f t="shared" si="1"/>
        <v>9.549999999999999</v>
      </c>
      <c r="R13" s="154">
        <v>0.55</v>
      </c>
      <c r="S13" s="361">
        <v>0.55</v>
      </c>
      <c r="T13" s="361">
        <v>3.866</v>
      </c>
      <c r="U13" s="361">
        <v>6.266</v>
      </c>
      <c r="V13" s="361"/>
      <c r="W13" s="154">
        <f t="shared" si="2"/>
        <v>11.232</v>
      </c>
      <c r="X13" s="359">
        <f t="shared" si="3"/>
        <v>33.714999999999996</v>
      </c>
    </row>
    <row r="14" spans="3:5" ht="13.5" thickBot="1">
      <c r="C14" s="184"/>
      <c r="D14" s="184"/>
      <c r="E14" s="184"/>
    </row>
    <row r="15" spans="2:24" ht="13.5" thickBot="1">
      <c r="B15" s="125"/>
      <c r="C15" s="5"/>
      <c r="D15" s="121" t="s">
        <v>61</v>
      </c>
      <c r="E15" s="41"/>
      <c r="F15" s="45"/>
      <c r="G15" s="126" t="s">
        <v>4</v>
      </c>
      <c r="H15" s="149"/>
      <c r="I15" s="46"/>
      <c r="J15" s="41"/>
      <c r="K15" s="1"/>
      <c r="L15" s="45" t="s">
        <v>5</v>
      </c>
      <c r="M15" s="126"/>
      <c r="N15" s="46"/>
      <c r="O15" s="41"/>
      <c r="P15" s="41"/>
      <c r="Q15" s="41"/>
      <c r="R15" s="41"/>
      <c r="S15" s="41"/>
      <c r="T15" s="225" t="s">
        <v>58</v>
      </c>
      <c r="U15" s="225"/>
      <c r="V15" s="41"/>
      <c r="W15" s="41"/>
      <c r="X15" s="127"/>
    </row>
    <row r="16" spans="2:24" ht="12.75">
      <c r="B16" s="128"/>
      <c r="X16" s="129"/>
    </row>
    <row r="17" spans="2:24" ht="12.75">
      <c r="B17" s="63"/>
      <c r="C17" s="40" t="s">
        <v>33</v>
      </c>
      <c r="D17" s="40" t="s">
        <v>31</v>
      </c>
      <c r="E17" s="130" t="s">
        <v>0</v>
      </c>
      <c r="F17" s="131" t="s">
        <v>39</v>
      </c>
      <c r="G17" s="131" t="s">
        <v>40</v>
      </c>
      <c r="H17" s="131" t="s">
        <v>6</v>
      </c>
      <c r="I17" s="38" t="s">
        <v>1</v>
      </c>
      <c r="J17" s="38" t="s">
        <v>2</v>
      </c>
      <c r="K17" s="38" t="s">
        <v>3</v>
      </c>
      <c r="L17" s="38" t="s">
        <v>39</v>
      </c>
      <c r="M17" s="38" t="s">
        <v>40</v>
      </c>
      <c r="N17" s="38" t="s">
        <v>6</v>
      </c>
      <c r="O17" s="38" t="s">
        <v>1</v>
      </c>
      <c r="P17" s="38" t="s">
        <v>2</v>
      </c>
      <c r="Q17" s="38" t="s">
        <v>3</v>
      </c>
      <c r="R17" s="38" t="s">
        <v>39</v>
      </c>
      <c r="S17" s="38" t="s">
        <v>40</v>
      </c>
      <c r="T17" s="38" t="s">
        <v>6</v>
      </c>
      <c r="U17" s="38" t="s">
        <v>1</v>
      </c>
      <c r="V17" s="38" t="s">
        <v>2</v>
      </c>
      <c r="W17" s="38" t="s">
        <v>3</v>
      </c>
      <c r="X17" s="132" t="s">
        <v>3</v>
      </c>
    </row>
    <row r="18" spans="1:24" s="270" customFormat="1" ht="12">
      <c r="A18" s="74"/>
      <c r="B18" s="267"/>
      <c r="C18" s="268"/>
      <c r="D18" s="268"/>
      <c r="E18" s="269"/>
      <c r="F18" s="55">
        <v>5</v>
      </c>
      <c r="G18" s="55">
        <v>6</v>
      </c>
      <c r="H18" s="55">
        <v>9</v>
      </c>
      <c r="I18" s="55">
        <v>10</v>
      </c>
      <c r="J18" s="55"/>
      <c r="K18" s="55">
        <f>SUM(F18+G18+H18+I18-J18)</f>
        <v>30</v>
      </c>
      <c r="L18" s="55">
        <v>5</v>
      </c>
      <c r="M18" s="55">
        <v>6</v>
      </c>
      <c r="N18" s="55">
        <v>9</v>
      </c>
      <c r="O18" s="55">
        <v>10</v>
      </c>
      <c r="P18" s="55"/>
      <c r="Q18" s="55">
        <f>SUM(L18+M18+N18+O18-P18)</f>
        <v>30</v>
      </c>
      <c r="R18" s="55">
        <v>5</v>
      </c>
      <c r="S18" s="55">
        <v>6</v>
      </c>
      <c r="T18" s="55">
        <v>9</v>
      </c>
      <c r="U18" s="55">
        <v>10</v>
      </c>
      <c r="V18" s="55"/>
      <c r="W18" s="55">
        <f>SUM(R18+S18+T18+U18-V18)</f>
        <v>30</v>
      </c>
      <c r="X18" s="124">
        <f>SUM(K18+Q18+W18)</f>
        <v>90</v>
      </c>
    </row>
    <row r="19" spans="2:24" ht="12.75">
      <c r="B19" s="53">
        <v>1</v>
      </c>
      <c r="C19" s="321" t="s">
        <v>117</v>
      </c>
      <c r="D19" s="321" t="s">
        <v>116</v>
      </c>
      <c r="E19" s="321" t="s">
        <v>111</v>
      </c>
      <c r="F19" s="271">
        <v>2.8</v>
      </c>
      <c r="G19" s="271">
        <v>2.65</v>
      </c>
      <c r="H19" s="271">
        <v>5.433</v>
      </c>
      <c r="I19" s="271">
        <v>7.3</v>
      </c>
      <c r="J19" s="215"/>
      <c r="K19" s="55">
        <f>SUM(F19+G19+H19+I19-J19)</f>
        <v>18.183</v>
      </c>
      <c r="L19" s="271">
        <v>2.1</v>
      </c>
      <c r="M19" s="271">
        <v>2.2</v>
      </c>
      <c r="N19" s="271">
        <v>5.233</v>
      </c>
      <c r="O19" s="272">
        <v>7.4</v>
      </c>
      <c r="P19" s="272"/>
      <c r="Q19" s="55">
        <f>SUM(L19+M19+N19+O19-P19)</f>
        <v>16.933</v>
      </c>
      <c r="R19" s="64">
        <v>2.2</v>
      </c>
      <c r="S19" s="271">
        <v>2.65</v>
      </c>
      <c r="T19" s="272">
        <v>5.933</v>
      </c>
      <c r="U19" s="272">
        <v>6.933</v>
      </c>
      <c r="V19" s="272"/>
      <c r="W19" s="55">
        <f>SUM(R19+S19+T19+U19-V19)</f>
        <v>17.716</v>
      </c>
      <c r="X19" s="124">
        <f>SUM(K19+Q19+W19)</f>
        <v>52.832</v>
      </c>
    </row>
    <row r="38" ht="12.75">
      <c r="E38" t="s">
        <v>83</v>
      </c>
    </row>
  </sheetData>
  <sheetProtection/>
  <conditionalFormatting sqref="M19">
    <cfRule type="cellIs" priority="189" dxfId="0" operator="greaterThan" stopIfTrue="1">
      <formula>"4.000"</formula>
    </cfRule>
    <cfRule type="cellIs" priority="190" dxfId="0" operator="greaterThan" stopIfTrue="1">
      <formula>"4.000"</formula>
    </cfRule>
  </conditionalFormatting>
  <conditionalFormatting sqref="M19 R5:S5">
    <cfRule type="cellIs" priority="188" dxfId="0" operator="greaterThan" stopIfTrue="1">
      <formula>"4.000"</formula>
    </cfRule>
  </conditionalFormatting>
  <conditionalFormatting sqref="R5:S5">
    <cfRule type="cellIs" priority="177" dxfId="0" operator="greaterThan" stopIfTrue="1">
      <formula>#REF!</formula>
    </cfRule>
  </conditionalFormatting>
  <conditionalFormatting sqref="S19 L19:M19 F19 R5:S5">
    <cfRule type="cellIs" priority="176" dxfId="0" operator="greaterThan" stopIfTrue="1">
      <formula>"5.000"</formula>
    </cfRule>
  </conditionalFormatting>
  <conditionalFormatting sqref="S19 F19 L19:M19">
    <cfRule type="cellIs" priority="16" dxfId="0" operator="greaterThan" stopIfTrue="1">
      <formula>$L$7</formula>
    </cfRule>
  </conditionalFormatting>
  <conditionalFormatting sqref="S19 F19 L19:M19">
    <cfRule type="cellIs" priority="15" dxfId="0" operator="greaterThan" stopIfTrue="1">
      <formula>$G$7</formula>
    </cfRule>
  </conditionalFormatting>
  <conditionalFormatting sqref="M19">
    <cfRule type="cellIs" priority="13" dxfId="0" operator="greaterThan" stopIfTrue="1">
      <formula>$R$7</formula>
    </cfRule>
  </conditionalFormatting>
  <conditionalFormatting sqref="L19:M19">
    <cfRule type="cellIs" priority="5" dxfId="0" operator="greaterThan" stopIfTrue="1">
      <formula>5</formula>
    </cfRule>
  </conditionalFormatting>
  <printOptions/>
  <pageMargins left="0" right="0" top="0.7480314960629921" bottom="0.7480314960629921" header="0.31496062992125984" footer="0.31496062992125984"/>
  <pageSetup orientation="landscape" paperSize="9" r:id="rId2"/>
  <headerFooter>
    <oddHeader>&amp;L&amp;"Arial,Gras"LOUVERNE&amp;C&amp;"Arial,Gras"CHAMPIONNAT REGIONAL 3
FSCF COMITE REGIONAL PAYS DE LA LOIRE&amp;R&amp;"Arial,Gras"6 MAI 2018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4.7109375" style="0" customWidth="1"/>
    <col min="2" max="2" width="18.00390625" style="0" customWidth="1"/>
    <col min="3" max="4" width="8.00390625" style="0" customWidth="1"/>
    <col min="5" max="5" width="9.8515625" style="0" customWidth="1"/>
    <col min="6" max="6" width="8.8515625" style="0" customWidth="1"/>
    <col min="7" max="7" width="7.28125" style="0" customWidth="1"/>
    <col min="8" max="8" width="9.28125" style="0" customWidth="1"/>
    <col min="9" max="9" width="7.28125" style="0" customWidth="1"/>
    <col min="10" max="10" width="9.421875" style="0" customWidth="1"/>
    <col min="11" max="11" width="10.00390625" style="0" customWidth="1"/>
    <col min="12" max="12" width="9.57421875" style="0" customWidth="1"/>
    <col min="13" max="13" width="7.7109375" style="0" customWidth="1"/>
    <col min="14" max="14" width="9.140625" style="0" customWidth="1"/>
    <col min="15" max="15" width="9.57421875" style="0" customWidth="1"/>
  </cols>
  <sheetData>
    <row r="2" ht="12.75">
      <c r="B2" t="s">
        <v>93</v>
      </c>
    </row>
    <row r="3" spans="1:8" ht="12.75">
      <c r="A3" s="65"/>
      <c r="B3" s="65"/>
      <c r="C3" s="207" t="s">
        <v>39</v>
      </c>
      <c r="D3" s="207" t="s">
        <v>40</v>
      </c>
      <c r="E3" s="206" t="s">
        <v>41</v>
      </c>
      <c r="F3" s="206" t="s">
        <v>1</v>
      </c>
      <c r="G3" s="206" t="s">
        <v>2</v>
      </c>
      <c r="H3" s="206" t="s">
        <v>3</v>
      </c>
    </row>
    <row r="4" spans="1:8" ht="12.75">
      <c r="A4" s="65"/>
      <c r="B4" s="65"/>
      <c r="C4" s="224">
        <v>4.5</v>
      </c>
      <c r="D4" s="224">
        <v>4</v>
      </c>
      <c r="E4" s="224">
        <v>10.5</v>
      </c>
      <c r="F4" s="224">
        <v>10</v>
      </c>
      <c r="G4" s="224"/>
      <c r="H4" s="210">
        <f>C4+D4+E4+F4-G4</f>
        <v>29</v>
      </c>
    </row>
    <row r="5" spans="1:8" ht="12.75">
      <c r="A5" s="158">
        <v>1</v>
      </c>
      <c r="B5" s="158" t="s">
        <v>164</v>
      </c>
      <c r="C5" s="224">
        <v>3.7</v>
      </c>
      <c r="D5" s="224">
        <v>0.55</v>
      </c>
      <c r="E5" s="224">
        <v>4.833</v>
      </c>
      <c r="F5" s="224">
        <v>2.566</v>
      </c>
      <c r="G5" s="65"/>
      <c r="H5" s="210">
        <f>C5+D5+E5+F5-G5</f>
        <v>11.649000000000001</v>
      </c>
    </row>
    <row r="6" spans="1:8" ht="12.75">
      <c r="A6" s="3"/>
      <c r="B6" s="3"/>
      <c r="C6" s="3"/>
      <c r="D6" s="3"/>
      <c r="E6" s="3"/>
      <c r="F6" s="3"/>
      <c r="G6" s="3"/>
      <c r="H6" s="3"/>
    </row>
    <row r="7" ht="13.5" thickBot="1"/>
    <row r="8" spans="1:16" ht="13.5" thickBot="1">
      <c r="A8" s="39"/>
      <c r="B8" s="134" t="s">
        <v>63</v>
      </c>
      <c r="C8" s="2"/>
      <c r="D8" s="2"/>
      <c r="E8" s="121" t="s">
        <v>89</v>
      </c>
      <c r="F8" s="2"/>
      <c r="G8" s="2"/>
      <c r="H8" s="2"/>
      <c r="P8" s="183"/>
    </row>
    <row r="9" spans="1:16" ht="12.75">
      <c r="A9" s="36"/>
      <c r="B9" s="69"/>
      <c r="C9" s="42"/>
      <c r="D9" s="42"/>
      <c r="E9" s="230"/>
      <c r="F9" s="70"/>
      <c r="G9" s="70"/>
      <c r="H9" s="2"/>
      <c r="P9" s="183"/>
    </row>
    <row r="10" spans="1:16" ht="12.75">
      <c r="A10" s="133"/>
      <c r="B10" s="20"/>
      <c r="C10" s="133"/>
      <c r="D10" s="133"/>
      <c r="E10" s="133"/>
      <c r="F10" s="133"/>
      <c r="G10" s="133"/>
      <c r="H10" s="20"/>
      <c r="P10" s="183"/>
    </row>
    <row r="11" spans="1:16" ht="12.75">
      <c r="A11" s="205"/>
      <c r="B11" s="206" t="s">
        <v>62</v>
      </c>
      <c r="C11" s="207" t="s">
        <v>39</v>
      </c>
      <c r="D11" s="207" t="s">
        <v>40</v>
      </c>
      <c r="E11" s="208" t="s">
        <v>41</v>
      </c>
      <c r="F11" s="208" t="s">
        <v>1</v>
      </c>
      <c r="G11" s="209" t="s">
        <v>2</v>
      </c>
      <c r="H11" s="206" t="s">
        <v>3</v>
      </c>
      <c r="P11" s="183"/>
    </row>
    <row r="12" spans="1:8" ht="12.75">
      <c r="A12" s="205"/>
      <c r="B12" s="206"/>
      <c r="C12" s="210">
        <v>3.5</v>
      </c>
      <c r="D12" s="210">
        <v>4</v>
      </c>
      <c r="E12" s="210">
        <v>11</v>
      </c>
      <c r="F12" s="210">
        <v>10</v>
      </c>
      <c r="G12" s="211"/>
      <c r="H12" s="210">
        <f aca="true" t="shared" si="0" ref="H12:H19">C12+D12+E12+F12-G12</f>
        <v>28.5</v>
      </c>
    </row>
    <row r="13" spans="1:16" ht="12.75">
      <c r="A13" s="153">
        <v>1</v>
      </c>
      <c r="B13" s="144" t="s">
        <v>72</v>
      </c>
      <c r="C13" s="214">
        <v>1.5</v>
      </c>
      <c r="D13" s="214">
        <v>0</v>
      </c>
      <c r="E13" s="215">
        <v>5.6</v>
      </c>
      <c r="F13" s="215">
        <v>3.966</v>
      </c>
      <c r="G13" s="216"/>
      <c r="H13" s="210">
        <f t="shared" si="0"/>
        <v>11.065999999999999</v>
      </c>
      <c r="P13" s="183"/>
    </row>
    <row r="14" spans="1:16" ht="12.75">
      <c r="A14" s="153">
        <v>2</v>
      </c>
      <c r="B14" s="144" t="s">
        <v>119</v>
      </c>
      <c r="C14" s="215">
        <v>1.5</v>
      </c>
      <c r="D14" s="215">
        <v>0</v>
      </c>
      <c r="E14" s="215">
        <v>5.666</v>
      </c>
      <c r="F14" s="215">
        <v>3.3</v>
      </c>
      <c r="G14" s="216"/>
      <c r="H14" s="210">
        <f t="shared" si="0"/>
        <v>10.466000000000001</v>
      </c>
      <c r="P14" s="183"/>
    </row>
    <row r="15" spans="1:16" ht="12.75">
      <c r="A15" s="153">
        <v>3</v>
      </c>
      <c r="B15" s="144" t="s">
        <v>118</v>
      </c>
      <c r="C15" s="210">
        <v>0</v>
      </c>
      <c r="D15" s="210">
        <v>0.4</v>
      </c>
      <c r="E15" s="210">
        <v>6</v>
      </c>
      <c r="F15" s="210">
        <v>3.166</v>
      </c>
      <c r="G15" s="213"/>
      <c r="H15" s="210">
        <f t="shared" si="0"/>
        <v>9.566</v>
      </c>
      <c r="P15" s="183"/>
    </row>
    <row r="16" spans="1:16" ht="12.75">
      <c r="A16" s="153">
        <v>4</v>
      </c>
      <c r="B16" s="144" t="s">
        <v>206</v>
      </c>
      <c r="C16" s="215">
        <v>1.5</v>
      </c>
      <c r="D16" s="215">
        <v>0.2</v>
      </c>
      <c r="E16" s="215">
        <v>4.266</v>
      </c>
      <c r="F16" s="215">
        <v>2.933</v>
      </c>
      <c r="G16" s="352"/>
      <c r="H16" s="210">
        <f t="shared" si="0"/>
        <v>8.899000000000001</v>
      </c>
      <c r="P16" s="183"/>
    </row>
    <row r="17" spans="1:8" ht="12.75">
      <c r="A17" s="153">
        <v>5</v>
      </c>
      <c r="B17" s="257" t="s">
        <v>73</v>
      </c>
      <c r="C17" s="210">
        <v>0.75</v>
      </c>
      <c r="D17" s="210">
        <v>0</v>
      </c>
      <c r="E17" s="210">
        <v>4.833</v>
      </c>
      <c r="F17" s="210">
        <v>2.166</v>
      </c>
      <c r="G17" s="213">
        <v>0.3</v>
      </c>
      <c r="H17" s="210">
        <f t="shared" si="0"/>
        <v>7.449000000000001</v>
      </c>
    </row>
    <row r="18" spans="1:16" ht="12.75">
      <c r="A18" s="153">
        <v>6</v>
      </c>
      <c r="B18" s="144" t="s">
        <v>161</v>
      </c>
      <c r="C18" s="215">
        <v>0.25</v>
      </c>
      <c r="D18" s="215">
        <v>0.05</v>
      </c>
      <c r="E18" s="215">
        <v>5</v>
      </c>
      <c r="F18" s="215">
        <v>2.2</v>
      </c>
      <c r="G18" s="207">
        <v>0.3</v>
      </c>
      <c r="H18" s="210">
        <f t="shared" si="0"/>
        <v>7.2</v>
      </c>
      <c r="K18" t="s">
        <v>71</v>
      </c>
      <c r="P18" s="183"/>
    </row>
    <row r="19" spans="1:16" ht="12.75">
      <c r="A19" s="153">
        <v>7</v>
      </c>
      <c r="B19" s="144" t="s">
        <v>211</v>
      </c>
      <c r="C19" s="210">
        <v>1.25</v>
      </c>
      <c r="D19" s="210">
        <v>0.05</v>
      </c>
      <c r="E19" s="210">
        <v>4.8</v>
      </c>
      <c r="F19" s="210">
        <v>1.033</v>
      </c>
      <c r="G19" s="210"/>
      <c r="H19" s="210">
        <f t="shared" si="0"/>
        <v>7.132999999999999</v>
      </c>
      <c r="P19" s="183"/>
    </row>
    <row r="20" spans="1:8" ht="12.75">
      <c r="A20" s="171"/>
      <c r="B20" s="166"/>
      <c r="C20" s="172"/>
      <c r="D20" s="172"/>
      <c r="E20" s="156"/>
      <c r="F20" s="156"/>
      <c r="G20" s="156"/>
      <c r="H20" s="172"/>
    </row>
    <row r="21" spans="1:16" ht="13.5" thickBot="1">
      <c r="A21" s="36"/>
      <c r="C21" s="4"/>
      <c r="D21" s="4"/>
      <c r="E21" s="3"/>
      <c r="F21" s="3"/>
      <c r="G21" s="3"/>
      <c r="H21" s="2"/>
      <c r="P21" s="183"/>
    </row>
    <row r="22" spans="1:16" ht="15.75" thickBot="1">
      <c r="A22" s="133"/>
      <c r="B22" s="134" t="s">
        <v>65</v>
      </c>
      <c r="C22" s="133"/>
      <c r="D22" s="137"/>
      <c r="E22" s="203" t="s">
        <v>88</v>
      </c>
      <c r="F22" s="204"/>
      <c r="G22" s="135"/>
      <c r="H22" s="136"/>
      <c r="P22" s="183"/>
    </row>
    <row r="23" spans="1:16" ht="12.75">
      <c r="A23" s="133"/>
      <c r="C23" s="133"/>
      <c r="D23" s="133"/>
      <c r="E23" s="133"/>
      <c r="F23" s="133"/>
      <c r="G23" s="133"/>
      <c r="H23" s="133"/>
      <c r="P23" s="183"/>
    </row>
    <row r="24" spans="1:16" ht="12.75">
      <c r="A24" s="205"/>
      <c r="B24" s="206" t="s">
        <v>62</v>
      </c>
      <c r="C24" s="207" t="s">
        <v>39</v>
      </c>
      <c r="D24" s="207" t="s">
        <v>40</v>
      </c>
      <c r="E24" s="208" t="s">
        <v>41</v>
      </c>
      <c r="F24" s="208" t="s">
        <v>1</v>
      </c>
      <c r="G24" s="208" t="s">
        <v>2</v>
      </c>
      <c r="H24" s="208" t="s">
        <v>3</v>
      </c>
      <c r="P24" s="183"/>
    </row>
    <row r="25" spans="1:8" ht="12.75">
      <c r="A25" s="205"/>
      <c r="B25" s="206"/>
      <c r="C25" s="210">
        <v>3.5</v>
      </c>
      <c r="D25" s="214">
        <v>5</v>
      </c>
      <c r="E25" s="210">
        <v>12.5</v>
      </c>
      <c r="F25" s="210">
        <v>10</v>
      </c>
      <c r="G25" s="206"/>
      <c r="H25" s="210">
        <f>C25+D25+E25+F25-G25</f>
        <v>31</v>
      </c>
    </row>
    <row r="26" spans="1:16" ht="12.75">
      <c r="A26" s="153">
        <v>1</v>
      </c>
      <c r="B26" s="199" t="s">
        <v>230</v>
      </c>
      <c r="C26" s="218">
        <v>0.5</v>
      </c>
      <c r="D26" s="218">
        <v>0.9</v>
      </c>
      <c r="E26" s="210">
        <v>6.433</v>
      </c>
      <c r="F26" s="210">
        <v>2.933</v>
      </c>
      <c r="G26" s="210">
        <v>0.6</v>
      </c>
      <c r="H26" s="210">
        <f>C26+D26+E26+F26-G26</f>
        <v>10.166</v>
      </c>
      <c r="P26" s="183"/>
    </row>
    <row r="27" spans="1:16" ht="12.75">
      <c r="A27" s="153">
        <v>2</v>
      </c>
      <c r="B27" s="295" t="s">
        <v>111</v>
      </c>
      <c r="C27" s="217">
        <v>0.7</v>
      </c>
      <c r="D27" s="217">
        <v>0.85</v>
      </c>
      <c r="E27" s="210">
        <v>5.8</v>
      </c>
      <c r="F27" s="210">
        <v>1.633</v>
      </c>
      <c r="G27" s="210"/>
      <c r="H27" s="210">
        <f>C27+D27+E27+F27-G27</f>
        <v>8.983</v>
      </c>
      <c r="P27" s="183"/>
    </row>
    <row r="28" spans="1:16" ht="12.75">
      <c r="A28" s="153">
        <v>3</v>
      </c>
      <c r="B28" s="221" t="s">
        <v>229</v>
      </c>
      <c r="C28" s="217">
        <v>0.9</v>
      </c>
      <c r="D28" s="217">
        <v>1</v>
      </c>
      <c r="E28" s="210">
        <v>5.666</v>
      </c>
      <c r="F28" s="210">
        <v>0.833</v>
      </c>
      <c r="G28" s="210"/>
      <c r="H28" s="210">
        <f>C28+D28+E28+F28-G28</f>
        <v>8.399000000000001</v>
      </c>
      <c r="P28" s="183"/>
    </row>
    <row r="29" spans="1:16" ht="12.75">
      <c r="A29" s="153">
        <v>4</v>
      </c>
      <c r="B29" s="199" t="s">
        <v>233</v>
      </c>
      <c r="C29" s="217">
        <v>0.6</v>
      </c>
      <c r="D29" s="217">
        <v>0.1</v>
      </c>
      <c r="E29" s="210">
        <v>4.6</v>
      </c>
      <c r="F29" s="210">
        <v>1.4</v>
      </c>
      <c r="G29" s="210">
        <v>0.9</v>
      </c>
      <c r="H29" s="210">
        <f>C29+D29+E29+F29-G29</f>
        <v>5.799999999999999</v>
      </c>
      <c r="P29" s="183"/>
    </row>
    <row r="30" spans="1:16" ht="12.75">
      <c r="A30" s="174"/>
      <c r="B30" s="166"/>
      <c r="C30" s="175"/>
      <c r="D30" s="175"/>
      <c r="E30" s="176"/>
      <c r="F30" s="176"/>
      <c r="G30" s="176"/>
      <c r="H30" s="176"/>
      <c r="P30" s="183"/>
    </row>
    <row r="31" spans="1:16" ht="12.75">
      <c r="A31" s="37"/>
      <c r="C31" s="2"/>
      <c r="D31" s="2"/>
      <c r="F31" s="3"/>
      <c r="G31" s="3"/>
      <c r="P31" s="183"/>
    </row>
    <row r="32" spans="1:8" ht="13.5" thickBot="1">
      <c r="A32" s="36"/>
      <c r="C32" s="71"/>
      <c r="D32" s="71"/>
      <c r="E32" s="72"/>
      <c r="F32" s="72"/>
      <c r="G32" s="72"/>
      <c r="H32" s="2"/>
    </row>
    <row r="33" spans="1:16" ht="15.75" thickBot="1">
      <c r="A33" s="133"/>
      <c r="B33" s="134" t="s">
        <v>86</v>
      </c>
      <c r="C33" s="133"/>
      <c r="D33" s="137"/>
      <c r="E33" s="203" t="s">
        <v>66</v>
      </c>
      <c r="F33" s="204"/>
      <c r="G33" s="135"/>
      <c r="H33" s="73"/>
      <c r="I33" s="133"/>
      <c r="J33" s="137"/>
      <c r="K33" s="203" t="s">
        <v>87</v>
      </c>
      <c r="L33" s="204"/>
      <c r="M33" s="135"/>
      <c r="N33" s="73"/>
      <c r="P33" s="183"/>
    </row>
    <row r="34" ht="12.75">
      <c r="P34" s="183"/>
    </row>
    <row r="35" spans="1:16" ht="12.75">
      <c r="A35" s="205"/>
      <c r="B35" s="206" t="s">
        <v>62</v>
      </c>
      <c r="C35" s="207" t="s">
        <v>39</v>
      </c>
      <c r="D35" s="207" t="s">
        <v>40</v>
      </c>
      <c r="E35" s="208" t="s">
        <v>41</v>
      </c>
      <c r="F35" s="208" t="s">
        <v>1</v>
      </c>
      <c r="G35" s="208" t="s">
        <v>2</v>
      </c>
      <c r="H35" s="208" t="s">
        <v>3</v>
      </c>
      <c r="I35" s="207" t="s">
        <v>39</v>
      </c>
      <c r="J35" s="207" t="s">
        <v>40</v>
      </c>
      <c r="K35" s="206" t="s">
        <v>41</v>
      </c>
      <c r="L35" s="206" t="s">
        <v>1</v>
      </c>
      <c r="M35" s="206" t="s">
        <v>2</v>
      </c>
      <c r="N35" s="206" t="s">
        <v>3</v>
      </c>
      <c r="O35" s="206" t="s">
        <v>3</v>
      </c>
      <c r="P35" s="183"/>
    </row>
    <row r="36" spans="1:16" ht="12.75">
      <c r="A36" s="65"/>
      <c r="B36" s="65"/>
      <c r="C36" s="210">
        <v>4.5</v>
      </c>
      <c r="D36" s="236">
        <v>6</v>
      </c>
      <c r="E36" s="235">
        <v>12.5</v>
      </c>
      <c r="F36" s="235">
        <v>10</v>
      </c>
      <c r="G36" s="237"/>
      <c r="H36" s="235">
        <f>C36+D36+E36+F36-G36</f>
        <v>33</v>
      </c>
      <c r="I36" s="210">
        <v>3.5</v>
      </c>
      <c r="J36" s="214">
        <v>5</v>
      </c>
      <c r="K36" s="210">
        <v>12.5</v>
      </c>
      <c r="L36" s="210">
        <v>10</v>
      </c>
      <c r="M36" s="206"/>
      <c r="N36" s="210">
        <f>I36+J36+K36+L36-M36</f>
        <v>31</v>
      </c>
      <c r="O36" s="224">
        <f>SUM(H36+N36)</f>
        <v>64</v>
      </c>
      <c r="P36" s="183"/>
    </row>
    <row r="37" spans="1:15" ht="12.75">
      <c r="A37" s="168">
        <v>1</v>
      </c>
      <c r="B37" s="158" t="s">
        <v>111</v>
      </c>
      <c r="C37" s="328">
        <v>1.45</v>
      </c>
      <c r="D37" s="328">
        <v>0.8</v>
      </c>
      <c r="E37" s="328">
        <v>6.4</v>
      </c>
      <c r="F37" s="328">
        <v>2.5</v>
      </c>
      <c r="G37" s="11"/>
      <c r="H37" s="235">
        <f>C37+D37+E37+F37-G37</f>
        <v>11.15</v>
      </c>
      <c r="I37" s="327">
        <v>1.4</v>
      </c>
      <c r="J37" s="327">
        <v>1.1</v>
      </c>
      <c r="K37" s="327">
        <v>5.966</v>
      </c>
      <c r="L37" s="327">
        <v>4.733</v>
      </c>
      <c r="M37" s="327">
        <v>0.3</v>
      </c>
      <c r="N37" s="210">
        <f>I37+J37+K37+L37-M37</f>
        <v>12.899000000000001</v>
      </c>
      <c r="O37" s="224">
        <f>SUM(H37+N37)</f>
        <v>24.049</v>
      </c>
    </row>
    <row r="38" spans="1:16" ht="12.75">
      <c r="A38" s="168">
        <v>2</v>
      </c>
      <c r="B38" s="158" t="s">
        <v>288</v>
      </c>
      <c r="C38" s="328">
        <v>1</v>
      </c>
      <c r="D38" s="328">
        <v>1.15</v>
      </c>
      <c r="E38" s="328">
        <v>6</v>
      </c>
      <c r="F38" s="328">
        <v>4.433</v>
      </c>
      <c r="G38" s="11">
        <v>1.2</v>
      </c>
      <c r="H38" s="210">
        <f>C38+D38+E38+F38-G38</f>
        <v>11.383000000000001</v>
      </c>
      <c r="I38" s="224">
        <v>0.85</v>
      </c>
      <c r="J38" s="328">
        <v>0.55</v>
      </c>
      <c r="K38" s="328">
        <v>5.066</v>
      </c>
      <c r="L38" s="328">
        <v>2.866</v>
      </c>
      <c r="M38" s="328">
        <v>0.3</v>
      </c>
      <c r="N38" s="210">
        <f>I38+J38+K38+L38-M38</f>
        <v>9.031999999999998</v>
      </c>
      <c r="O38" s="224">
        <f>SUM(H38+N38)</f>
        <v>20.415</v>
      </c>
      <c r="P38" s="183"/>
    </row>
    <row r="39" ht="12.75">
      <c r="P39" s="183"/>
    </row>
    <row r="40" ht="12.75">
      <c r="M40" s="183"/>
    </row>
  </sheetData>
  <sheetProtection/>
  <conditionalFormatting sqref="C32:D32 C28:D29 C9:D9 C17:D18">
    <cfRule type="cellIs" priority="68" dxfId="12" operator="greaterThan">
      <formula>"4.000"</formula>
    </cfRule>
  </conditionalFormatting>
  <conditionalFormatting sqref="C25 C27:D33 I33:J33 I36 C12:D23 C9:D10">
    <cfRule type="cellIs" priority="67" dxfId="0" operator="greaterThan">
      <formula>4</formula>
    </cfRule>
  </conditionalFormatting>
  <conditionalFormatting sqref="C28:D28 C15:D19">
    <cfRule type="cellIs" priority="65" dxfId="0" operator="greaterThan" stopIfTrue="1">
      <formula>"4.000"</formula>
    </cfRule>
    <cfRule type="cellIs" priority="66" dxfId="0" operator="greaterThan" stopIfTrue="1">
      <formula>"4.000"</formula>
    </cfRule>
  </conditionalFormatting>
  <conditionalFormatting sqref="C28:D30 C9:D9 C15:D19">
    <cfRule type="cellIs" priority="64" dxfId="0" operator="greaterThan" stopIfTrue="1">
      <formula>"4.000"</formula>
    </cfRule>
  </conditionalFormatting>
  <conditionalFormatting sqref="C28:D28 C15:D19 C9:D9">
    <cfRule type="cellIs" priority="52" dxfId="0" operator="greaterThan" stopIfTrue="1">
      <formula>#REF!</formula>
    </cfRule>
  </conditionalFormatting>
  <conditionalFormatting sqref="C28:D28 C15:D19 C9:D9">
    <cfRule type="cellIs" priority="51" dxfId="0" operator="greaterThan" stopIfTrue="1">
      <formula>#REF!</formula>
    </cfRule>
  </conditionalFormatting>
  <conditionalFormatting sqref="C28:D30">
    <cfRule type="cellIs" priority="26" dxfId="0" operator="greaterThan" stopIfTrue="1">
      <formula>#REF!</formula>
    </cfRule>
  </conditionalFormatting>
  <conditionalFormatting sqref="C28:D28">
    <cfRule type="cellIs" priority="22" dxfId="0" operator="greaterThan" stopIfTrue="1">
      <formula>4</formula>
    </cfRule>
    <cfRule type="cellIs" priority="23" dxfId="0" operator="greaterThan" stopIfTrue="1">
      <formula>4</formula>
    </cfRule>
    <cfRule type="cellIs" priority="24" dxfId="0" operator="greaterThan" stopIfTrue="1">
      <formula>4</formula>
    </cfRule>
    <cfRule type="cellIs" priority="25" dxfId="0" operator="greaterThan" stopIfTrue="1">
      <formula>4</formula>
    </cfRule>
  </conditionalFormatting>
  <printOptions/>
  <pageMargins left="0.7874015748031497" right="0.31496062992125984" top="0.7480314960629921" bottom="0.5511811023622047" header="0.31496062992125984" footer="0.11811023622047245"/>
  <pageSetup orientation="landscape" paperSize="9" r:id="rId2"/>
  <headerFooter>
    <oddHeader>&amp;L&amp;"Arial,Gras"LOUVERNE&amp;C&amp;"Arial,Gras"CHAMPIONNAT REGIONAL 3
FSCF COMITE REGIONAL PAYS DE LA LOIRE&amp;R&amp;"Arial,Gras"6 MAI 2018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3.8515625" style="0" customWidth="1"/>
    <col min="2" max="2" width="10.421875" style="0" customWidth="1"/>
    <col min="3" max="3" width="17.28125" style="0" customWidth="1"/>
    <col min="4" max="4" width="9.8515625" style="0" customWidth="1"/>
    <col min="5" max="5" width="14.28125" style="0" customWidth="1"/>
    <col min="6" max="6" width="18.140625" style="0" customWidth="1"/>
    <col min="7" max="9" width="9.57421875" style="0" customWidth="1"/>
    <col min="10" max="10" width="9.140625" style="0" customWidth="1"/>
    <col min="11" max="11" width="7.7109375" style="0" customWidth="1"/>
  </cols>
  <sheetData>
    <row r="2" spans="1:6" ht="13.5" thickBot="1">
      <c r="A2" s="2"/>
      <c r="B2" s="74"/>
      <c r="C2" s="74"/>
      <c r="D2" s="74"/>
      <c r="E2" s="74"/>
      <c r="F2" s="74"/>
    </row>
    <row r="3" spans="1:12" ht="13.5" thickBot="1">
      <c r="A3" s="67"/>
      <c r="B3" s="75" t="s">
        <v>54</v>
      </c>
      <c r="C3" s="83"/>
      <c r="D3" s="61"/>
      <c r="E3" s="61"/>
      <c r="F3" s="164" t="s">
        <v>90</v>
      </c>
      <c r="H3" s="77"/>
      <c r="I3" s="77"/>
      <c r="J3" s="77"/>
      <c r="L3" s="41"/>
    </row>
    <row r="4" spans="1:12" ht="12.75">
      <c r="A4" s="67"/>
      <c r="B4" s="83"/>
      <c r="C4" s="83"/>
      <c r="D4" s="61"/>
      <c r="E4" s="61"/>
      <c r="F4" s="77"/>
      <c r="H4" s="77"/>
      <c r="I4" s="77"/>
      <c r="J4" s="77"/>
      <c r="L4" s="41"/>
    </row>
    <row r="5" spans="1:12" ht="12.75">
      <c r="A5" s="67"/>
      <c r="B5" s="61"/>
      <c r="C5" s="61"/>
      <c r="D5" s="61"/>
      <c r="E5" s="61"/>
      <c r="F5" s="76"/>
      <c r="G5" s="6"/>
      <c r="H5" s="6"/>
      <c r="I5" s="6"/>
      <c r="J5" s="6"/>
      <c r="L5" s="41"/>
    </row>
    <row r="6" spans="1:12" ht="12.75">
      <c r="A6" s="78"/>
      <c r="B6" s="79" t="s">
        <v>32</v>
      </c>
      <c r="C6" s="79" t="s">
        <v>69</v>
      </c>
      <c r="D6" s="79" t="s">
        <v>33</v>
      </c>
      <c r="E6" s="79" t="s">
        <v>31</v>
      </c>
      <c r="F6" s="80" t="s">
        <v>0</v>
      </c>
      <c r="G6" s="7" t="s">
        <v>39</v>
      </c>
      <c r="H6" s="7" t="s">
        <v>40</v>
      </c>
      <c r="I6" s="7" t="s">
        <v>41</v>
      </c>
      <c r="J6" s="7" t="s">
        <v>42</v>
      </c>
      <c r="K6" s="7" t="s">
        <v>2</v>
      </c>
      <c r="L6" s="7" t="s">
        <v>3</v>
      </c>
    </row>
    <row r="7" spans="1:12" ht="12.75">
      <c r="A7" s="196"/>
      <c r="B7" s="200"/>
      <c r="C7" s="200"/>
      <c r="D7" s="200"/>
      <c r="E7" s="200"/>
      <c r="F7" s="201"/>
      <c r="G7" s="354">
        <v>4.5</v>
      </c>
      <c r="H7" s="354">
        <v>4</v>
      </c>
      <c r="I7" s="354">
        <v>10</v>
      </c>
      <c r="J7" s="354">
        <v>10</v>
      </c>
      <c r="K7" s="155"/>
      <c r="L7" s="226">
        <f aca="true" t="shared" si="0" ref="L7:L20">G7+H7+I7+J7-K7</f>
        <v>28.5</v>
      </c>
    </row>
    <row r="8" spans="1:12" ht="12.75">
      <c r="A8" s="153">
        <v>1</v>
      </c>
      <c r="B8" s="345" t="s">
        <v>241</v>
      </c>
      <c r="C8" s="318" t="s">
        <v>242</v>
      </c>
      <c r="D8" s="345" t="s">
        <v>212</v>
      </c>
      <c r="E8" s="318" t="s">
        <v>243</v>
      </c>
      <c r="F8" s="317" t="s">
        <v>233</v>
      </c>
      <c r="G8" s="335">
        <v>3.25</v>
      </c>
      <c r="H8" s="335">
        <v>0.8</v>
      </c>
      <c r="I8" s="335">
        <v>5.966</v>
      </c>
      <c r="J8" s="335">
        <v>5.7</v>
      </c>
      <c r="K8" s="335"/>
      <c r="L8" s="226">
        <f t="shared" si="0"/>
        <v>15.716000000000001</v>
      </c>
    </row>
    <row r="9" spans="1:12" ht="12.75">
      <c r="A9" s="153">
        <v>2</v>
      </c>
      <c r="B9" s="250" t="s">
        <v>165</v>
      </c>
      <c r="C9" s="250" t="s">
        <v>166</v>
      </c>
      <c r="D9" s="261" t="s">
        <v>167</v>
      </c>
      <c r="E9" s="250" t="s">
        <v>168</v>
      </c>
      <c r="F9" s="314" t="s">
        <v>169</v>
      </c>
      <c r="G9" s="343">
        <v>4.25</v>
      </c>
      <c r="H9" s="335">
        <v>0.1</v>
      </c>
      <c r="I9" s="335">
        <v>5</v>
      </c>
      <c r="J9" s="335">
        <v>5.933</v>
      </c>
      <c r="K9" s="335"/>
      <c r="L9" s="226">
        <f t="shared" si="0"/>
        <v>15.283</v>
      </c>
    </row>
    <row r="10" spans="1:12" ht="12.75">
      <c r="A10" s="153">
        <v>3</v>
      </c>
      <c r="B10" s="345" t="s">
        <v>244</v>
      </c>
      <c r="C10" s="318" t="s">
        <v>245</v>
      </c>
      <c r="D10" s="345" t="s">
        <v>246</v>
      </c>
      <c r="E10" s="318" t="s">
        <v>247</v>
      </c>
      <c r="F10" s="317" t="s">
        <v>233</v>
      </c>
      <c r="G10" s="335">
        <v>3.25</v>
      </c>
      <c r="H10" s="335">
        <v>0.7</v>
      </c>
      <c r="I10" s="335">
        <v>6</v>
      </c>
      <c r="J10" s="335">
        <v>4.6</v>
      </c>
      <c r="K10" s="335"/>
      <c r="L10" s="226">
        <f t="shared" si="0"/>
        <v>14.549999999999999</v>
      </c>
    </row>
    <row r="11" spans="1:12" ht="12.75">
      <c r="A11" s="153">
        <v>4</v>
      </c>
      <c r="B11" s="344" t="s">
        <v>178</v>
      </c>
      <c r="C11" s="344" t="s">
        <v>179</v>
      </c>
      <c r="D11" s="286" t="s">
        <v>180</v>
      </c>
      <c r="E11" s="344" t="s">
        <v>181</v>
      </c>
      <c r="F11" s="348" t="s">
        <v>174</v>
      </c>
      <c r="G11" s="335">
        <v>2.75</v>
      </c>
      <c r="H11" s="340">
        <v>0.4</v>
      </c>
      <c r="I11" s="335">
        <v>4.333</v>
      </c>
      <c r="J11" s="335">
        <v>6.066</v>
      </c>
      <c r="K11" s="335"/>
      <c r="L11" s="226">
        <f t="shared" si="0"/>
        <v>13.549</v>
      </c>
    </row>
    <row r="12" spans="1:12" ht="12.75">
      <c r="A12" s="153">
        <v>5</v>
      </c>
      <c r="B12" s="250" t="s">
        <v>99</v>
      </c>
      <c r="C12" s="250" t="s">
        <v>175</v>
      </c>
      <c r="D12" s="261" t="s">
        <v>176</v>
      </c>
      <c r="E12" s="250" t="s">
        <v>177</v>
      </c>
      <c r="F12" s="314" t="s">
        <v>174</v>
      </c>
      <c r="G12" s="335">
        <v>2.5</v>
      </c>
      <c r="H12" s="335">
        <v>0.2</v>
      </c>
      <c r="I12" s="335">
        <v>4</v>
      </c>
      <c r="J12" s="335">
        <v>5.866</v>
      </c>
      <c r="K12" s="335"/>
      <c r="L12" s="226">
        <f t="shared" si="0"/>
        <v>12.565999999999999</v>
      </c>
    </row>
    <row r="13" spans="1:12" ht="12.75">
      <c r="A13" s="153">
        <v>6</v>
      </c>
      <c r="B13" s="250" t="s">
        <v>170</v>
      </c>
      <c r="C13" s="250" t="s">
        <v>171</v>
      </c>
      <c r="D13" s="250" t="s">
        <v>172</v>
      </c>
      <c r="E13" s="250" t="s">
        <v>173</v>
      </c>
      <c r="F13" s="314" t="s">
        <v>174</v>
      </c>
      <c r="G13" s="335">
        <v>2.5</v>
      </c>
      <c r="H13" s="335">
        <v>0.45</v>
      </c>
      <c r="I13" s="335">
        <v>4.533</v>
      </c>
      <c r="J13" s="335">
        <v>5.066</v>
      </c>
      <c r="K13" s="335">
        <v>0.5</v>
      </c>
      <c r="L13" s="226">
        <f t="shared" si="0"/>
        <v>12.049</v>
      </c>
    </row>
    <row r="14" spans="1:12" ht="12.75">
      <c r="A14" s="153">
        <v>7</v>
      </c>
      <c r="B14" s="199" t="s">
        <v>238</v>
      </c>
      <c r="C14" s="250" t="s">
        <v>239</v>
      </c>
      <c r="D14" s="299" t="s">
        <v>197</v>
      </c>
      <c r="E14" s="250" t="s">
        <v>240</v>
      </c>
      <c r="F14" s="314" t="s">
        <v>206</v>
      </c>
      <c r="G14" s="335">
        <v>1.25</v>
      </c>
      <c r="H14" s="335">
        <v>0.4</v>
      </c>
      <c r="I14" s="335">
        <v>3.5</v>
      </c>
      <c r="J14" s="335">
        <v>6.166</v>
      </c>
      <c r="K14" s="335"/>
      <c r="L14" s="226">
        <f t="shared" si="0"/>
        <v>11.316</v>
      </c>
    </row>
    <row r="15" spans="1:12" ht="12.75">
      <c r="A15" s="153">
        <v>8</v>
      </c>
      <c r="B15" s="251" t="s">
        <v>99</v>
      </c>
      <c r="C15" s="251" t="s">
        <v>98</v>
      </c>
      <c r="D15" s="251" t="s">
        <v>101</v>
      </c>
      <c r="E15" s="251" t="s">
        <v>100</v>
      </c>
      <c r="F15" s="256" t="s">
        <v>102</v>
      </c>
      <c r="G15" s="335">
        <v>2.25</v>
      </c>
      <c r="H15" s="335">
        <v>0.25</v>
      </c>
      <c r="I15" s="335">
        <v>4.033</v>
      </c>
      <c r="J15" s="335">
        <v>4.433</v>
      </c>
      <c r="K15" s="335"/>
      <c r="L15" s="226">
        <f t="shared" si="0"/>
        <v>10.966000000000001</v>
      </c>
    </row>
    <row r="16" spans="1:12" ht="12.75">
      <c r="A16" s="153">
        <v>9</v>
      </c>
      <c r="B16" s="142" t="s">
        <v>120</v>
      </c>
      <c r="C16" s="346" t="s">
        <v>121</v>
      </c>
      <c r="D16" s="288" t="s">
        <v>122</v>
      </c>
      <c r="E16" s="346" t="s">
        <v>123</v>
      </c>
      <c r="F16" s="317" t="s">
        <v>124</v>
      </c>
      <c r="G16" s="343">
        <v>3.25</v>
      </c>
      <c r="H16" s="335">
        <v>0.65</v>
      </c>
      <c r="I16" s="335">
        <v>2.4</v>
      </c>
      <c r="J16" s="335">
        <v>4</v>
      </c>
      <c r="K16" s="335">
        <v>0.5</v>
      </c>
      <c r="L16" s="226">
        <f t="shared" si="0"/>
        <v>9.8</v>
      </c>
    </row>
    <row r="17" spans="1:12" ht="12" customHeight="1">
      <c r="A17" s="153">
        <v>10</v>
      </c>
      <c r="B17" s="315" t="s">
        <v>187</v>
      </c>
      <c r="C17" s="347" t="s">
        <v>188</v>
      </c>
      <c r="D17" s="315" t="s">
        <v>189</v>
      </c>
      <c r="E17" s="347" t="s">
        <v>190</v>
      </c>
      <c r="F17" s="316" t="s">
        <v>186</v>
      </c>
      <c r="G17" s="335">
        <v>1</v>
      </c>
      <c r="H17" s="335">
        <v>0.1</v>
      </c>
      <c r="I17" s="335">
        <v>2.866</v>
      </c>
      <c r="J17" s="335">
        <v>2.466</v>
      </c>
      <c r="K17" s="335"/>
      <c r="L17" s="226">
        <f t="shared" si="0"/>
        <v>6.432</v>
      </c>
    </row>
    <row r="18" spans="1:12" ht="12.75" customHeight="1">
      <c r="A18" s="153">
        <v>11</v>
      </c>
      <c r="B18" s="286" t="s">
        <v>95</v>
      </c>
      <c r="C18" s="250" t="s">
        <v>94</v>
      </c>
      <c r="D18" s="286" t="s">
        <v>97</v>
      </c>
      <c r="E18" s="250" t="s">
        <v>96</v>
      </c>
      <c r="F18" s="256" t="s">
        <v>102</v>
      </c>
      <c r="G18" s="335">
        <v>2</v>
      </c>
      <c r="H18" s="335">
        <v>0.15</v>
      </c>
      <c r="I18" s="335">
        <v>2.2</v>
      </c>
      <c r="J18" s="335">
        <v>1.933</v>
      </c>
      <c r="K18" s="335"/>
      <c r="L18" s="226">
        <f t="shared" si="0"/>
        <v>6.2829999999999995</v>
      </c>
    </row>
    <row r="19" spans="1:12" ht="12.75" customHeight="1">
      <c r="A19" s="153">
        <v>12</v>
      </c>
      <c r="B19" s="286" t="s">
        <v>182</v>
      </c>
      <c r="C19" s="288" t="s">
        <v>183</v>
      </c>
      <c r="D19" s="286" t="s">
        <v>184</v>
      </c>
      <c r="E19" s="288" t="s">
        <v>185</v>
      </c>
      <c r="F19" s="314" t="s">
        <v>186</v>
      </c>
      <c r="G19" s="335">
        <v>2.25</v>
      </c>
      <c r="H19" s="335">
        <v>0</v>
      </c>
      <c r="I19" s="335">
        <v>2.433</v>
      </c>
      <c r="J19" s="335">
        <v>1.366</v>
      </c>
      <c r="K19" s="335">
        <v>0.3</v>
      </c>
      <c r="L19" s="226">
        <f t="shared" si="0"/>
        <v>5.749</v>
      </c>
    </row>
    <row r="20" spans="1:12" ht="12.75" customHeight="1">
      <c r="A20" s="153">
        <v>13</v>
      </c>
      <c r="B20" s="288" t="s">
        <v>191</v>
      </c>
      <c r="C20" s="250" t="s">
        <v>192</v>
      </c>
      <c r="D20" s="288" t="s">
        <v>193</v>
      </c>
      <c r="E20" s="250" t="s">
        <v>194</v>
      </c>
      <c r="F20" s="314" t="s">
        <v>186</v>
      </c>
      <c r="G20" s="335">
        <v>0.75</v>
      </c>
      <c r="H20" s="335">
        <v>0</v>
      </c>
      <c r="I20" s="335">
        <v>2.4</v>
      </c>
      <c r="J20" s="335">
        <v>1.866</v>
      </c>
      <c r="K20" s="335"/>
      <c r="L20" s="226">
        <f t="shared" si="0"/>
        <v>5.016</v>
      </c>
    </row>
    <row r="21" spans="1:12" ht="12.75" customHeight="1" thickBot="1">
      <c r="A21" s="50"/>
      <c r="B21" s="165"/>
      <c r="C21" s="165"/>
      <c r="D21" s="165"/>
      <c r="E21" s="165"/>
      <c r="F21" s="166"/>
      <c r="G21" s="150"/>
      <c r="H21" s="150"/>
      <c r="I21" s="151"/>
      <c r="J21" s="151"/>
      <c r="K21" s="151"/>
      <c r="L21" s="152"/>
    </row>
    <row r="22" spans="1:12" ht="12.75" customHeight="1" thickBot="1">
      <c r="A22" s="67"/>
      <c r="B22" s="75" t="s">
        <v>55</v>
      </c>
      <c r="C22" s="83"/>
      <c r="D22" s="61"/>
      <c r="E22" s="61"/>
      <c r="F22" s="164" t="s">
        <v>90</v>
      </c>
      <c r="G22" s="77"/>
      <c r="H22" s="77"/>
      <c r="I22" s="77"/>
      <c r="J22" s="77"/>
      <c r="L22" s="41"/>
    </row>
    <row r="23" spans="1:12" ht="12.75">
      <c r="A23" s="67"/>
      <c r="B23" s="61"/>
      <c r="C23" s="61"/>
      <c r="D23" s="61"/>
      <c r="E23" s="61"/>
      <c r="F23" s="76"/>
      <c r="G23" s="6"/>
      <c r="H23" s="6"/>
      <c r="I23" s="6"/>
      <c r="J23" s="6"/>
      <c r="L23" s="41"/>
    </row>
    <row r="24" spans="1:12" ht="12.75">
      <c r="A24" s="78"/>
      <c r="B24" s="79" t="s">
        <v>32</v>
      </c>
      <c r="C24" s="79" t="s">
        <v>69</v>
      </c>
      <c r="D24" s="79" t="s">
        <v>33</v>
      </c>
      <c r="E24" s="79" t="s">
        <v>31</v>
      </c>
      <c r="F24" s="80" t="s">
        <v>0</v>
      </c>
      <c r="G24" s="7" t="s">
        <v>39</v>
      </c>
      <c r="H24" s="7" t="s">
        <v>40</v>
      </c>
      <c r="I24" s="7" t="s">
        <v>41</v>
      </c>
      <c r="J24" s="7" t="s">
        <v>42</v>
      </c>
      <c r="K24" s="7" t="s">
        <v>2</v>
      </c>
      <c r="L24" s="7" t="s">
        <v>3</v>
      </c>
    </row>
    <row r="25" spans="1:12" ht="12.75">
      <c r="A25" s="2"/>
      <c r="B25" s="74"/>
      <c r="C25" s="74"/>
      <c r="D25" s="74"/>
      <c r="E25" s="74"/>
      <c r="F25" s="74"/>
      <c r="G25" s="54">
        <v>4.5</v>
      </c>
      <c r="H25" s="54">
        <v>4</v>
      </c>
      <c r="I25" s="54">
        <v>10</v>
      </c>
      <c r="J25" s="54">
        <v>10</v>
      </c>
      <c r="K25" s="68"/>
      <c r="L25" s="81">
        <f>G25+H25+I25+J25-K25</f>
        <v>28.5</v>
      </c>
    </row>
    <row r="26" spans="1:12" ht="12.75">
      <c r="A26" s="220">
        <v>1</v>
      </c>
      <c r="B26" s="251" t="s">
        <v>104</v>
      </c>
      <c r="C26" s="251" t="s">
        <v>103</v>
      </c>
      <c r="D26" s="251" t="s">
        <v>106</v>
      </c>
      <c r="E26" s="251" t="s">
        <v>105</v>
      </c>
      <c r="F26" s="251" t="s">
        <v>102</v>
      </c>
      <c r="G26" s="44">
        <v>1.5</v>
      </c>
      <c r="H26" s="44">
        <v>0</v>
      </c>
      <c r="I26" s="44">
        <v>3.3</v>
      </c>
      <c r="J26" s="44">
        <v>4.066</v>
      </c>
      <c r="K26" s="44">
        <v>0.6</v>
      </c>
      <c r="L26" s="81">
        <f>G26+H26+I26+J26-K26</f>
        <v>8.266</v>
      </c>
    </row>
    <row r="27" spans="1:12" ht="12.75">
      <c r="A27" s="153">
        <v>2</v>
      </c>
      <c r="B27" s="199" t="s">
        <v>248</v>
      </c>
      <c r="C27" s="199" t="s">
        <v>285</v>
      </c>
      <c r="D27" s="199" t="s">
        <v>286</v>
      </c>
      <c r="E27" s="199" t="s">
        <v>287</v>
      </c>
      <c r="F27" s="287" t="s">
        <v>273</v>
      </c>
      <c r="G27" s="223">
        <v>1.75</v>
      </c>
      <c r="H27" s="223">
        <v>0</v>
      </c>
      <c r="I27" s="223">
        <v>2.6</v>
      </c>
      <c r="J27" s="223">
        <v>3.533</v>
      </c>
      <c r="K27" s="155">
        <v>0.8</v>
      </c>
      <c r="L27" s="81">
        <f>G27+H27+I27+J27-K27</f>
        <v>7.082999999999999</v>
      </c>
    </row>
    <row r="28" spans="1:12" ht="12.75">
      <c r="A28" s="153">
        <v>3</v>
      </c>
      <c r="B28" s="349" t="s">
        <v>248</v>
      </c>
      <c r="C28" s="350" t="s">
        <v>249</v>
      </c>
      <c r="D28" s="288" t="s">
        <v>250</v>
      </c>
      <c r="E28" s="199" t="s">
        <v>251</v>
      </c>
      <c r="F28" s="289" t="s">
        <v>233</v>
      </c>
      <c r="G28" s="44">
        <v>2</v>
      </c>
      <c r="H28" s="44">
        <v>0.1</v>
      </c>
      <c r="I28" s="54">
        <v>1.866</v>
      </c>
      <c r="J28" s="54">
        <v>0.6</v>
      </c>
      <c r="K28" s="54">
        <v>0.3</v>
      </c>
      <c r="L28" s="81">
        <f>G28+H28+I28+J28-K28</f>
        <v>4.266</v>
      </c>
    </row>
    <row r="29" spans="1:12" ht="1.5" customHeight="1">
      <c r="A29" s="219"/>
      <c r="B29" s="229"/>
      <c r="C29" s="229"/>
      <c r="D29" s="229"/>
      <c r="E29" s="229"/>
      <c r="F29" s="229"/>
      <c r="G29" s="150"/>
      <c r="H29" s="150"/>
      <c r="I29" s="150"/>
      <c r="J29" s="150"/>
      <c r="K29" s="150"/>
      <c r="L29" s="152"/>
    </row>
  </sheetData>
  <sheetProtection/>
  <conditionalFormatting sqref="G23 H26:H27 H21:H23 G21 H8:H12 G16:H20">
    <cfRule type="cellIs" priority="11" dxfId="0" operator="greaterThan" stopIfTrue="1">
      <formula>3</formula>
    </cfRule>
  </conditionalFormatting>
  <printOptions/>
  <pageMargins left="0.9055118110236221" right="0.31496062992125984" top="0.7480314960629921" bottom="0.7480314960629921" header="0.31496062992125984" footer="0.31496062992125984"/>
  <pageSetup orientation="landscape" paperSize="9" r:id="rId1"/>
  <headerFooter>
    <oddHeader>&amp;L&amp;"Arial,Gras"LOUVERNE&amp;C&amp;"Arial,Gras"CHAMPIONNAT REGIONAL 3
FSCF COMITE REGIONAL PAYS DE LA LOIRE&amp;R&amp;"Arial,Gras"6 MAI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3.8515625" style="0" customWidth="1"/>
    <col min="2" max="2" width="10.421875" style="0" customWidth="1"/>
    <col min="3" max="3" width="17.28125" style="0" customWidth="1"/>
    <col min="4" max="4" width="9.8515625" style="0" customWidth="1"/>
    <col min="5" max="5" width="14.28125" style="0" customWidth="1"/>
    <col min="6" max="6" width="18.140625" style="0" customWidth="1"/>
    <col min="7" max="9" width="9.57421875" style="0" customWidth="1"/>
    <col min="10" max="10" width="9.140625" style="0" customWidth="1"/>
    <col min="11" max="11" width="7.7109375" style="0" customWidth="1"/>
  </cols>
  <sheetData>
    <row r="1" spans="1:12" ht="13.5" thickBot="1">
      <c r="A1" s="67"/>
      <c r="B1" s="305" t="s">
        <v>56</v>
      </c>
      <c r="C1" s="306"/>
      <c r="D1" s="76"/>
      <c r="E1" s="76"/>
      <c r="F1" s="182" t="s">
        <v>89</v>
      </c>
      <c r="G1" s="77"/>
      <c r="H1" s="77"/>
      <c r="I1" s="77"/>
      <c r="J1" s="77"/>
      <c r="L1" s="41"/>
    </row>
    <row r="2" spans="1:12" ht="12.75">
      <c r="A2" s="67"/>
      <c r="B2" s="76"/>
      <c r="C2" s="76"/>
      <c r="D2" s="76"/>
      <c r="E2" s="76"/>
      <c r="F2" s="76"/>
      <c r="G2" s="6"/>
      <c r="H2" s="6"/>
      <c r="I2" s="6"/>
      <c r="J2" s="6"/>
      <c r="L2" s="41"/>
    </row>
    <row r="3" spans="1:12" ht="12.75">
      <c r="A3" s="78"/>
      <c r="B3" s="307" t="s">
        <v>32</v>
      </c>
      <c r="C3" s="307" t="s">
        <v>69</v>
      </c>
      <c r="D3" s="307" t="s">
        <v>33</v>
      </c>
      <c r="E3" s="307" t="s">
        <v>31</v>
      </c>
      <c r="F3" s="80" t="s">
        <v>0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2</v>
      </c>
      <c r="L3" s="7" t="s">
        <v>3</v>
      </c>
    </row>
    <row r="4" spans="1:12" ht="12.75">
      <c r="A4" s="2"/>
      <c r="B4" s="308"/>
      <c r="C4" s="308"/>
      <c r="D4" s="308"/>
      <c r="E4" s="308"/>
      <c r="F4" s="308"/>
      <c r="G4" s="155">
        <v>3.5</v>
      </c>
      <c r="H4" s="155">
        <v>4.5</v>
      </c>
      <c r="I4" s="155">
        <v>12</v>
      </c>
      <c r="J4" s="155">
        <v>10</v>
      </c>
      <c r="K4" s="155"/>
      <c r="L4" s="226">
        <f aca="true" t="shared" si="0" ref="L4:L11">G4+H4+I4+J4-K4</f>
        <v>30</v>
      </c>
    </row>
    <row r="5" spans="1:12" ht="13.5" customHeight="1">
      <c r="A5" s="153">
        <v>1</v>
      </c>
      <c r="B5" s="199" t="s">
        <v>202</v>
      </c>
      <c r="C5" s="296" t="s">
        <v>203</v>
      </c>
      <c r="D5" s="199" t="s">
        <v>204</v>
      </c>
      <c r="E5" s="296" t="s">
        <v>205</v>
      </c>
      <c r="F5" s="302" t="s">
        <v>206</v>
      </c>
      <c r="G5" s="223">
        <v>1.25</v>
      </c>
      <c r="H5" s="223">
        <v>1</v>
      </c>
      <c r="I5" s="155">
        <v>5.133</v>
      </c>
      <c r="J5" s="155">
        <v>4.966</v>
      </c>
      <c r="K5" s="155"/>
      <c r="L5" s="226">
        <f t="shared" si="0"/>
        <v>12.349</v>
      </c>
    </row>
    <row r="6" spans="1:12" ht="13.5" customHeight="1">
      <c r="A6" s="153">
        <v>2</v>
      </c>
      <c r="B6" s="298" t="s">
        <v>198</v>
      </c>
      <c r="C6" s="301" t="s">
        <v>199</v>
      </c>
      <c r="D6" s="298" t="s">
        <v>200</v>
      </c>
      <c r="E6" s="301" t="s">
        <v>201</v>
      </c>
      <c r="F6" s="300" t="s">
        <v>174</v>
      </c>
      <c r="G6" s="223">
        <v>1</v>
      </c>
      <c r="H6" s="223">
        <v>0</v>
      </c>
      <c r="I6" s="155">
        <v>5.366</v>
      </c>
      <c r="J6" s="155">
        <v>4.8</v>
      </c>
      <c r="K6" s="155"/>
      <c r="L6" s="226">
        <f t="shared" si="0"/>
        <v>11.166</v>
      </c>
    </row>
    <row r="7" spans="1:12" ht="13.5" customHeight="1">
      <c r="A7" s="153">
        <v>3</v>
      </c>
      <c r="B7" s="199" t="s">
        <v>209</v>
      </c>
      <c r="C7" s="298" t="s">
        <v>254</v>
      </c>
      <c r="D7" s="199" t="s">
        <v>253</v>
      </c>
      <c r="E7" s="298" t="s">
        <v>252</v>
      </c>
      <c r="F7" s="300" t="s">
        <v>233</v>
      </c>
      <c r="G7" s="223">
        <v>0.75</v>
      </c>
      <c r="H7" s="223">
        <v>0.2</v>
      </c>
      <c r="I7" s="155">
        <v>4.86</v>
      </c>
      <c r="J7" s="155">
        <v>5.633</v>
      </c>
      <c r="K7" s="155">
        <v>0.3</v>
      </c>
      <c r="L7" s="226">
        <f t="shared" si="0"/>
        <v>11.143</v>
      </c>
    </row>
    <row r="8" spans="1:12" ht="13.5" customHeight="1">
      <c r="A8" s="153">
        <v>4</v>
      </c>
      <c r="B8" s="301" t="s">
        <v>125</v>
      </c>
      <c r="C8" s="199" t="s">
        <v>126</v>
      </c>
      <c r="D8" s="301" t="s">
        <v>127</v>
      </c>
      <c r="E8" s="199" t="s">
        <v>126</v>
      </c>
      <c r="F8" s="300" t="s">
        <v>124</v>
      </c>
      <c r="G8" s="223">
        <v>0.77</v>
      </c>
      <c r="H8" s="223">
        <v>0.6</v>
      </c>
      <c r="I8" s="155">
        <v>4.7</v>
      </c>
      <c r="J8" s="155">
        <v>4.966</v>
      </c>
      <c r="K8" s="155"/>
      <c r="L8" s="226">
        <f t="shared" si="0"/>
        <v>11.036000000000001</v>
      </c>
    </row>
    <row r="9" spans="1:12" ht="13.5" customHeight="1">
      <c r="A9" s="153">
        <v>5</v>
      </c>
      <c r="B9" s="199" t="s">
        <v>281</v>
      </c>
      <c r="C9" s="199" t="s">
        <v>282</v>
      </c>
      <c r="D9" s="199" t="s">
        <v>283</v>
      </c>
      <c r="E9" s="199" t="s">
        <v>284</v>
      </c>
      <c r="F9" s="141" t="s">
        <v>273</v>
      </c>
      <c r="G9" s="223">
        <v>1.35</v>
      </c>
      <c r="H9" s="223">
        <v>0.4</v>
      </c>
      <c r="I9" s="155">
        <v>5.1</v>
      </c>
      <c r="J9" s="155">
        <v>3.966</v>
      </c>
      <c r="K9" s="155"/>
      <c r="L9" s="226">
        <f t="shared" si="0"/>
        <v>10.815999999999999</v>
      </c>
    </row>
    <row r="10" spans="1:12" ht="13.5" customHeight="1">
      <c r="A10" s="153">
        <v>6</v>
      </c>
      <c r="B10" s="199" t="s">
        <v>277</v>
      </c>
      <c r="C10" s="199" t="s">
        <v>278</v>
      </c>
      <c r="D10" s="199" t="s">
        <v>279</v>
      </c>
      <c r="E10" s="199" t="s">
        <v>280</v>
      </c>
      <c r="F10" s="141" t="s">
        <v>273</v>
      </c>
      <c r="G10" s="223">
        <v>1.25</v>
      </c>
      <c r="H10" s="223">
        <v>0.2</v>
      </c>
      <c r="I10" s="155">
        <v>3.06</v>
      </c>
      <c r="J10" s="155">
        <v>4.53</v>
      </c>
      <c r="K10" s="155"/>
      <c r="L10" s="226">
        <f t="shared" si="0"/>
        <v>9.04</v>
      </c>
    </row>
    <row r="11" spans="1:12" ht="13.5" customHeight="1">
      <c r="A11" s="153">
        <v>7</v>
      </c>
      <c r="B11" s="297" t="s">
        <v>108</v>
      </c>
      <c r="C11" s="199" t="s">
        <v>107</v>
      </c>
      <c r="D11" s="298" t="s">
        <v>110</v>
      </c>
      <c r="E11" s="298" t="s">
        <v>109</v>
      </c>
      <c r="F11" s="300" t="s">
        <v>111</v>
      </c>
      <c r="G11" s="223">
        <v>0.5</v>
      </c>
      <c r="H11" s="223">
        <v>0.05</v>
      </c>
      <c r="I11" s="155">
        <v>3.26</v>
      </c>
      <c r="J11" s="155">
        <v>2.9</v>
      </c>
      <c r="K11" s="155">
        <v>0.6</v>
      </c>
      <c r="L11" s="226">
        <f t="shared" si="0"/>
        <v>6.109999999999999</v>
      </c>
    </row>
    <row r="12" spans="1:12" ht="13.5" customHeight="1" thickBot="1">
      <c r="A12" s="309"/>
      <c r="B12" s="310"/>
      <c r="C12" s="310"/>
      <c r="D12" s="310"/>
      <c r="E12" s="310"/>
      <c r="F12" s="310"/>
      <c r="G12" s="309"/>
      <c r="H12" s="309"/>
      <c r="I12" s="309"/>
      <c r="J12" s="309"/>
      <c r="K12" s="3"/>
      <c r="L12" s="3"/>
    </row>
    <row r="13" spans="1:12" ht="13.5" thickBot="1">
      <c r="A13" s="67"/>
      <c r="B13" s="305" t="s">
        <v>57</v>
      </c>
      <c r="C13" s="306"/>
      <c r="D13" s="76"/>
      <c r="E13" s="76"/>
      <c r="F13" s="164" t="s">
        <v>91</v>
      </c>
      <c r="G13" s="77"/>
      <c r="H13" s="77"/>
      <c r="I13" s="77"/>
      <c r="J13" s="77"/>
      <c r="L13" s="41"/>
    </row>
    <row r="14" spans="1:12" ht="12.75">
      <c r="A14" s="67"/>
      <c r="B14" s="76"/>
      <c r="C14" s="76"/>
      <c r="D14" s="76"/>
      <c r="E14" s="76"/>
      <c r="F14" s="76"/>
      <c r="G14" s="6"/>
      <c r="H14" s="6"/>
      <c r="I14" s="6"/>
      <c r="J14" s="6"/>
      <c r="L14" s="41"/>
    </row>
    <row r="15" spans="1:12" ht="12.75">
      <c r="A15" s="78"/>
      <c r="B15" s="307" t="s">
        <v>32</v>
      </c>
      <c r="C15" s="307" t="s">
        <v>69</v>
      </c>
      <c r="D15" s="307" t="s">
        <v>33</v>
      </c>
      <c r="E15" s="307" t="s">
        <v>31</v>
      </c>
      <c r="F15" s="80" t="s">
        <v>0</v>
      </c>
      <c r="G15" s="7" t="s">
        <v>39</v>
      </c>
      <c r="H15" s="7" t="s">
        <v>40</v>
      </c>
      <c r="I15" s="7" t="s">
        <v>41</v>
      </c>
      <c r="J15" s="7" t="s">
        <v>42</v>
      </c>
      <c r="K15" s="7" t="s">
        <v>2</v>
      </c>
      <c r="L15" s="7" t="s">
        <v>3</v>
      </c>
    </row>
    <row r="16" spans="1:12" ht="12.75">
      <c r="A16" s="306"/>
      <c r="B16" s="306"/>
      <c r="C16" s="306"/>
      <c r="D16" s="306"/>
      <c r="E16" s="306"/>
      <c r="F16" s="306"/>
      <c r="G16" s="54">
        <v>3.5</v>
      </c>
      <c r="H16" s="54">
        <v>4.5</v>
      </c>
      <c r="I16" s="54">
        <v>12</v>
      </c>
      <c r="J16" s="54">
        <v>10</v>
      </c>
      <c r="K16" s="68"/>
      <c r="L16" s="226">
        <f>G16+H16+I16+J16-K16</f>
        <v>30</v>
      </c>
    </row>
    <row r="17" spans="1:12" ht="12.75">
      <c r="A17" s="303">
        <v>1</v>
      </c>
      <c r="B17" s="199" t="s">
        <v>255</v>
      </c>
      <c r="C17" s="296" t="s">
        <v>256</v>
      </c>
      <c r="D17" s="304" t="s">
        <v>257</v>
      </c>
      <c r="E17" s="199" t="s">
        <v>258</v>
      </c>
      <c r="F17" s="296" t="s">
        <v>233</v>
      </c>
      <c r="G17" s="44">
        <v>2</v>
      </c>
      <c r="H17" s="44">
        <v>1.35</v>
      </c>
      <c r="I17" s="54">
        <v>5.9</v>
      </c>
      <c r="J17" s="54">
        <v>6.16</v>
      </c>
      <c r="K17" s="221"/>
      <c r="L17" s="226">
        <f>G17+H17+I17+J17-K17</f>
        <v>15.41</v>
      </c>
    </row>
    <row r="18" spans="1:12" ht="12.75">
      <c r="A18" s="313">
        <v>2</v>
      </c>
      <c r="B18" s="141" t="s">
        <v>207</v>
      </c>
      <c r="C18" s="141" t="s">
        <v>208</v>
      </c>
      <c r="D18" s="199" t="s">
        <v>209</v>
      </c>
      <c r="E18" s="141" t="s">
        <v>210</v>
      </c>
      <c r="F18" s="199" t="s">
        <v>211</v>
      </c>
      <c r="G18" s="44">
        <v>2</v>
      </c>
      <c r="H18" s="44">
        <v>1.05</v>
      </c>
      <c r="I18" s="54">
        <v>6.166</v>
      </c>
      <c r="J18" s="54">
        <v>5.266</v>
      </c>
      <c r="K18" s="82"/>
      <c r="L18" s="226">
        <f>G18+H18+I18+J18-K18</f>
        <v>14.482000000000001</v>
      </c>
    </row>
    <row r="19" spans="1:12" ht="12.75">
      <c r="A19" s="351">
        <v>3</v>
      </c>
      <c r="B19" s="199" t="s">
        <v>259</v>
      </c>
      <c r="C19" s="297" t="s">
        <v>260</v>
      </c>
      <c r="D19" s="296" t="s">
        <v>261</v>
      </c>
      <c r="E19" s="199" t="s">
        <v>262</v>
      </c>
      <c r="F19" s="296" t="s">
        <v>233</v>
      </c>
      <c r="G19" s="44">
        <v>2.25</v>
      </c>
      <c r="H19" s="44">
        <v>0.4</v>
      </c>
      <c r="I19" s="54">
        <v>5.53</v>
      </c>
      <c r="J19" s="54">
        <v>5.133</v>
      </c>
      <c r="K19" s="221"/>
      <c r="L19" s="226">
        <f>G19+H19+I19+J19-K19</f>
        <v>13.312999999999999</v>
      </c>
    </row>
    <row r="20" spans="1:12" ht="12.75">
      <c r="A20" s="295">
        <v>4</v>
      </c>
      <c r="B20" s="296" t="s">
        <v>212</v>
      </c>
      <c r="C20" s="296" t="s">
        <v>213</v>
      </c>
      <c r="D20" s="296" t="s">
        <v>214</v>
      </c>
      <c r="E20" s="296" t="s">
        <v>215</v>
      </c>
      <c r="F20" s="199" t="s">
        <v>211</v>
      </c>
      <c r="G20" s="54">
        <v>2.25</v>
      </c>
      <c r="H20" s="54">
        <v>0</v>
      </c>
      <c r="I20" s="167">
        <v>5.26</v>
      </c>
      <c r="J20" s="167">
        <v>4.2</v>
      </c>
      <c r="K20" s="222">
        <v>0.3</v>
      </c>
      <c r="L20" s="226">
        <f>G20+H20+I20+J20-K20</f>
        <v>11.41</v>
      </c>
    </row>
    <row r="21" spans="1:12" ht="12.75">
      <c r="A21" s="311"/>
      <c r="B21" s="312"/>
      <c r="C21" s="312"/>
      <c r="D21" s="312"/>
      <c r="E21" s="312"/>
      <c r="F21" s="165"/>
      <c r="G21" s="150"/>
      <c r="H21" s="150"/>
      <c r="I21" s="151"/>
      <c r="J21" s="151"/>
      <c r="K21" s="240"/>
      <c r="L21" s="241"/>
    </row>
    <row r="22" spans="1:10" ht="13.5" thickBot="1">
      <c r="A22" s="306"/>
      <c r="B22" s="306"/>
      <c r="C22" s="306"/>
      <c r="D22" s="306"/>
      <c r="E22" s="306"/>
      <c r="F22" s="306"/>
      <c r="G22" s="306"/>
      <c r="H22" s="306"/>
      <c r="I22" s="306"/>
      <c r="J22" s="306"/>
    </row>
    <row r="23" spans="1:12" ht="13.5" thickBot="1">
      <c r="A23" s="67"/>
      <c r="B23" s="305" t="s">
        <v>92</v>
      </c>
      <c r="C23" s="306"/>
      <c r="D23" s="76"/>
      <c r="E23" s="76"/>
      <c r="F23" s="164" t="s">
        <v>64</v>
      </c>
      <c r="G23" s="77"/>
      <c r="H23" s="77"/>
      <c r="I23" s="77"/>
      <c r="J23" s="77"/>
      <c r="L23" s="41"/>
    </row>
    <row r="24" spans="1:12" ht="12.75">
      <c r="A24" s="67"/>
      <c r="B24" s="76"/>
      <c r="C24" s="76"/>
      <c r="D24" s="76"/>
      <c r="E24" s="76"/>
      <c r="F24" s="76"/>
      <c r="G24" s="6"/>
      <c r="H24" s="6"/>
      <c r="I24" s="6"/>
      <c r="J24" s="6"/>
      <c r="L24" s="41"/>
    </row>
    <row r="25" spans="1:12" ht="12.75">
      <c r="A25" s="78"/>
      <c r="B25" s="307" t="s">
        <v>32</v>
      </c>
      <c r="C25" s="307" t="s">
        <v>69</v>
      </c>
      <c r="D25" s="307" t="s">
        <v>33</v>
      </c>
      <c r="E25" s="307" t="s">
        <v>31</v>
      </c>
      <c r="F25" s="80" t="s">
        <v>0</v>
      </c>
      <c r="G25" s="7" t="s">
        <v>39</v>
      </c>
      <c r="H25" s="7" t="s">
        <v>40</v>
      </c>
      <c r="I25" s="7" t="s">
        <v>41</v>
      </c>
      <c r="J25" s="7" t="s">
        <v>42</v>
      </c>
      <c r="K25" s="7" t="s">
        <v>2</v>
      </c>
      <c r="L25" s="7" t="s">
        <v>3</v>
      </c>
    </row>
    <row r="26" spans="1:12" ht="12.75">
      <c r="A26" s="306"/>
      <c r="B26" s="306"/>
      <c r="C26" s="306"/>
      <c r="D26" s="306"/>
      <c r="E26" s="306"/>
      <c r="F26" s="306"/>
      <c r="G26" s="54">
        <v>3.5</v>
      </c>
      <c r="H26" s="54">
        <v>4.5</v>
      </c>
      <c r="I26" s="54">
        <v>12</v>
      </c>
      <c r="J26" s="54">
        <v>10</v>
      </c>
      <c r="K26" s="68"/>
      <c r="L26" s="226">
        <f>G26+H26+I26+J26-K26</f>
        <v>30</v>
      </c>
    </row>
    <row r="27" spans="1:12" ht="12.75">
      <c r="A27" s="313">
        <v>1</v>
      </c>
      <c r="B27" s="199" t="s">
        <v>264</v>
      </c>
      <c r="C27" s="141" t="s">
        <v>265</v>
      </c>
      <c r="D27" s="141" t="s">
        <v>263</v>
      </c>
      <c r="E27" s="199" t="s">
        <v>266</v>
      </c>
      <c r="F27" s="199" t="s">
        <v>206</v>
      </c>
      <c r="G27" s="54">
        <v>0.7</v>
      </c>
      <c r="H27" s="54">
        <v>0.4</v>
      </c>
      <c r="I27" s="167">
        <v>5.06</v>
      </c>
      <c r="J27" s="167">
        <v>5.06</v>
      </c>
      <c r="K27" s="222"/>
      <c r="L27" s="226">
        <f>G27+H27+I27+J27-K27</f>
        <v>11.219999999999999</v>
      </c>
    </row>
  </sheetData>
  <sheetProtection/>
  <conditionalFormatting sqref="G24 H23:H24 G27:H27 G14 H13:H14 G17:H19 G2 H1:H2 G5:H11">
    <cfRule type="cellIs" priority="1" dxfId="0" operator="greaterThan" stopIfTrue="1">
      <formula>3</formula>
    </cfRule>
  </conditionalFormatting>
  <printOptions/>
  <pageMargins left="0.9055118110236221" right="0.31496062992125984" top="0.7480314960629921" bottom="0.7480314960629921" header="0.31496062992125984" footer="0.31496062992125984"/>
  <pageSetup orientation="landscape" paperSize="9" r:id="rId1"/>
  <headerFooter>
    <oddHeader>&amp;L&amp;"Arial,Gras"LOUVERNE&amp;C&amp;"Arial,Gras"CHAMPIONNAT REGIONAL 3
FSCF COMITE REGIONAL PAYS DE LA LOIRE&amp;R&amp;"Arial,Gras"6 MAI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49"/>
  <sheetViews>
    <sheetView zoomScalePageLayoutView="0" workbookViewId="0" topLeftCell="A37">
      <selection activeCell="A8" sqref="A8:IV10"/>
    </sheetView>
  </sheetViews>
  <sheetFormatPr defaultColWidth="11.421875" defaultRowHeight="12.75"/>
  <cols>
    <col min="2" max="2" width="6.28125" style="0" customWidth="1"/>
    <col min="3" max="3" width="28.7109375" style="74" customWidth="1"/>
    <col min="4" max="4" width="8.00390625" style="2" customWidth="1"/>
    <col min="5" max="5" width="30.28125" style="227" customWidth="1"/>
  </cols>
  <sheetData>
    <row r="3" spans="1:3" ht="12.75">
      <c r="A3" t="s">
        <v>85</v>
      </c>
      <c r="C3" s="74" t="s">
        <v>59</v>
      </c>
    </row>
    <row r="4" spans="2:5" ht="12.75">
      <c r="B4" s="53">
        <v>19</v>
      </c>
      <c r="C4" s="168" t="s">
        <v>330</v>
      </c>
      <c r="D4" s="53">
        <v>0.3</v>
      </c>
      <c r="E4" s="158" t="s">
        <v>308</v>
      </c>
    </row>
    <row r="5" spans="2:5" ht="12.75">
      <c r="B5" s="53">
        <v>28</v>
      </c>
      <c r="C5" s="143" t="s">
        <v>328</v>
      </c>
      <c r="D5" s="11">
        <v>0.3</v>
      </c>
      <c r="E5" s="158" t="s">
        <v>329</v>
      </c>
    </row>
    <row r="6" spans="2:5" ht="12.75">
      <c r="B6" s="53">
        <v>27</v>
      </c>
      <c r="C6" s="143" t="s">
        <v>331</v>
      </c>
      <c r="D6" s="11">
        <v>0.3</v>
      </c>
      <c r="E6" s="158" t="s">
        <v>308</v>
      </c>
    </row>
    <row r="7" spans="2:5" ht="12.75">
      <c r="B7" s="53">
        <v>30</v>
      </c>
      <c r="C7" s="141" t="s">
        <v>332</v>
      </c>
      <c r="D7" s="11">
        <v>0.9</v>
      </c>
      <c r="E7" s="158" t="s">
        <v>333</v>
      </c>
    </row>
    <row r="8" spans="1:5" ht="12.75">
      <c r="A8" s="3"/>
      <c r="B8" s="3"/>
      <c r="C8" s="3"/>
      <c r="D8" s="3"/>
      <c r="E8" s="228"/>
    </row>
    <row r="9" spans="1:5" ht="12.75">
      <c r="A9" s="3" t="s">
        <v>48</v>
      </c>
      <c r="B9" s="3"/>
      <c r="C9" s="61" t="s">
        <v>59</v>
      </c>
      <c r="D9" s="3"/>
      <c r="E9" s="228"/>
    </row>
    <row r="10" spans="1:5" ht="12.75">
      <c r="A10" s="3"/>
      <c r="B10" s="53">
        <v>37</v>
      </c>
      <c r="C10" s="168" t="s">
        <v>327</v>
      </c>
      <c r="D10" s="53">
        <v>0.3</v>
      </c>
      <c r="E10" s="158" t="s">
        <v>308</v>
      </c>
    </row>
    <row r="11" spans="1:5" ht="12.75">
      <c r="A11" s="3"/>
      <c r="B11" s="196"/>
      <c r="C11" s="290"/>
      <c r="D11" s="151"/>
      <c r="E11" s="156"/>
    </row>
    <row r="12" spans="1:5" s="3" customFormat="1" ht="12.75">
      <c r="A12" s="3" t="s">
        <v>48</v>
      </c>
      <c r="C12" s="61" t="s">
        <v>5</v>
      </c>
      <c r="E12" s="228"/>
    </row>
    <row r="13" spans="2:5" s="3" customFormat="1" ht="12.75">
      <c r="B13" s="53">
        <v>40</v>
      </c>
      <c r="C13" s="168" t="s">
        <v>326</v>
      </c>
      <c r="D13" s="53">
        <v>0.6</v>
      </c>
      <c r="E13" s="158" t="s">
        <v>325</v>
      </c>
    </row>
    <row r="14" spans="1:5" s="3" customFormat="1" ht="12.75">
      <c r="A14"/>
      <c r="B14"/>
      <c r="C14" s="74"/>
      <c r="D14" s="169"/>
      <c r="E14" s="227"/>
    </row>
    <row r="15" spans="1:5" s="3" customFormat="1" ht="12.75">
      <c r="A15" s="3" t="s">
        <v>48</v>
      </c>
      <c r="C15" s="61" t="s">
        <v>30</v>
      </c>
      <c r="E15" s="228"/>
    </row>
    <row r="16" spans="2:5" s="3" customFormat="1" ht="12.75">
      <c r="B16" s="53">
        <v>36</v>
      </c>
      <c r="C16" s="168" t="s">
        <v>334</v>
      </c>
      <c r="D16" s="53">
        <v>0.6</v>
      </c>
      <c r="E16" s="158" t="s">
        <v>308</v>
      </c>
    </row>
    <row r="17" spans="2:5" s="3" customFormat="1" ht="12.75">
      <c r="B17" s="196"/>
      <c r="C17" s="184"/>
      <c r="D17" s="329"/>
      <c r="E17" s="156"/>
    </row>
    <row r="18" spans="1:4" ht="12.75">
      <c r="A18" t="s">
        <v>51</v>
      </c>
      <c r="B18" s="163"/>
      <c r="C18" s="177" t="s">
        <v>89</v>
      </c>
      <c r="D18" s="330"/>
    </row>
    <row r="19" spans="2:5" ht="12.75">
      <c r="B19" s="53">
        <v>77</v>
      </c>
      <c r="C19" s="168" t="s">
        <v>161</v>
      </c>
      <c r="D19" s="331">
        <v>0.3</v>
      </c>
      <c r="E19" s="158" t="s">
        <v>308</v>
      </c>
    </row>
    <row r="20" spans="2:5" ht="12.75">
      <c r="B20" s="153">
        <v>81</v>
      </c>
      <c r="C20" s="144" t="s">
        <v>73</v>
      </c>
      <c r="D20" s="332">
        <v>0.3</v>
      </c>
      <c r="E20" s="158" t="s">
        <v>308</v>
      </c>
    </row>
    <row r="21" spans="2:5" ht="12.75">
      <c r="B21" s="291"/>
      <c r="C21" s="292"/>
      <c r="D21" s="334"/>
      <c r="E21" s="156"/>
    </row>
    <row r="22" spans="1:4" ht="12.75">
      <c r="A22" t="s">
        <v>52</v>
      </c>
      <c r="C22" s="74" t="s">
        <v>289</v>
      </c>
      <c r="D22" s="330"/>
    </row>
    <row r="23" spans="2:5" ht="12.75">
      <c r="B23" s="153">
        <v>83</v>
      </c>
      <c r="C23" s="199" t="s">
        <v>233</v>
      </c>
      <c r="D23" s="331">
        <v>0.9</v>
      </c>
      <c r="E23" s="158" t="s">
        <v>316</v>
      </c>
    </row>
    <row r="24" spans="2:5" ht="12.75">
      <c r="B24" s="205">
        <v>84</v>
      </c>
      <c r="C24" s="212" t="s">
        <v>322</v>
      </c>
      <c r="D24" s="333">
        <v>0.6</v>
      </c>
      <c r="E24" s="158" t="s">
        <v>323</v>
      </c>
    </row>
    <row r="25" ht="12.75">
      <c r="D25" s="330"/>
    </row>
    <row r="26" spans="1:5" ht="12.75">
      <c r="A26" t="s">
        <v>290</v>
      </c>
      <c r="C26" s="74" t="s">
        <v>291</v>
      </c>
      <c r="D26" s="330"/>
      <c r="E26" s="227" t="s">
        <v>318</v>
      </c>
    </row>
    <row r="27" spans="2:5" ht="12.75">
      <c r="B27" s="53">
        <v>73</v>
      </c>
      <c r="C27" s="168" t="s">
        <v>288</v>
      </c>
      <c r="D27" s="331">
        <v>1.2</v>
      </c>
      <c r="E27" s="158" t="s">
        <v>324</v>
      </c>
    </row>
    <row r="28" ht="12.75">
      <c r="D28" s="330"/>
    </row>
    <row r="29" spans="1:4" ht="12.75">
      <c r="A29" t="s">
        <v>290</v>
      </c>
      <c r="C29" s="74" t="s">
        <v>87</v>
      </c>
      <c r="D29" s="330"/>
    </row>
    <row r="30" spans="2:5" ht="12.75">
      <c r="B30" s="65">
        <v>72</v>
      </c>
      <c r="C30" s="168" t="s">
        <v>111</v>
      </c>
      <c r="D30" s="333">
        <v>0.3</v>
      </c>
      <c r="E30" s="158" t="s">
        <v>308</v>
      </c>
    </row>
    <row r="31" spans="2:5" ht="12.75">
      <c r="B31" s="65">
        <v>73</v>
      </c>
      <c r="C31" s="168" t="s">
        <v>307</v>
      </c>
      <c r="D31" s="333">
        <v>0.3</v>
      </c>
      <c r="E31" s="158" t="s">
        <v>308</v>
      </c>
    </row>
    <row r="32" ht="12.75">
      <c r="D32" s="330"/>
    </row>
    <row r="33" spans="1:4" ht="12.75">
      <c r="A33" t="s">
        <v>54</v>
      </c>
      <c r="C33" s="74" t="s">
        <v>292</v>
      </c>
      <c r="D33" s="330"/>
    </row>
    <row r="34" spans="2:5" ht="12.75">
      <c r="B34" s="53">
        <v>47</v>
      </c>
      <c r="C34" s="168" t="s">
        <v>309</v>
      </c>
      <c r="D34" s="336">
        <v>0.5</v>
      </c>
      <c r="E34" s="158" t="s">
        <v>310</v>
      </c>
    </row>
    <row r="35" spans="2:5" ht="12.75">
      <c r="B35" s="66">
        <v>48</v>
      </c>
      <c r="C35" s="185" t="s">
        <v>311</v>
      </c>
      <c r="D35" s="339">
        <v>0.5</v>
      </c>
      <c r="E35" s="158" t="s">
        <v>310</v>
      </c>
    </row>
    <row r="36" spans="2:5" ht="12.75">
      <c r="B36" s="153">
        <v>55</v>
      </c>
      <c r="C36" s="288" t="s">
        <v>317</v>
      </c>
      <c r="D36" s="342">
        <v>0.3</v>
      </c>
      <c r="E36" s="250" t="s">
        <v>308</v>
      </c>
    </row>
    <row r="37" spans="2:5" ht="12.75">
      <c r="B37" s="50"/>
      <c r="C37" s="184"/>
      <c r="D37" s="337"/>
      <c r="E37" s="156"/>
    </row>
    <row r="38" spans="1:4" ht="12.75">
      <c r="A38" t="s">
        <v>55</v>
      </c>
      <c r="C38" s="74" t="s">
        <v>292</v>
      </c>
      <c r="D38" s="338"/>
    </row>
    <row r="39" spans="1:6" ht="12.75">
      <c r="A39" s="74"/>
      <c r="B39" s="153">
        <v>56</v>
      </c>
      <c r="C39" s="288" t="s">
        <v>319</v>
      </c>
      <c r="D39" s="342">
        <v>0.3</v>
      </c>
      <c r="E39" s="250" t="s">
        <v>308</v>
      </c>
      <c r="F39" s="341"/>
    </row>
    <row r="40" spans="1:5" ht="12.75">
      <c r="A40" s="74"/>
      <c r="B40" s="220"/>
      <c r="C40" s="144"/>
      <c r="D40" s="336">
        <v>0.5</v>
      </c>
      <c r="E40" s="158" t="s">
        <v>310</v>
      </c>
    </row>
    <row r="41" spans="1:5" ht="12.75">
      <c r="A41" s="74"/>
      <c r="B41" s="220">
        <v>58</v>
      </c>
      <c r="C41" s="198" t="s">
        <v>320</v>
      </c>
      <c r="D41" s="336">
        <v>0.3</v>
      </c>
      <c r="E41" s="158" t="s">
        <v>308</v>
      </c>
    </row>
    <row r="42" spans="1:5" ht="12.75">
      <c r="A42" s="74"/>
      <c r="B42" s="153">
        <v>59</v>
      </c>
      <c r="C42" s="198" t="s">
        <v>321</v>
      </c>
      <c r="D42" s="336">
        <v>0.6</v>
      </c>
      <c r="E42" s="158" t="s">
        <v>313</v>
      </c>
    </row>
    <row r="43" ht="12.75">
      <c r="D43" s="338"/>
    </row>
    <row r="44" spans="1:4" ht="12.75">
      <c r="A44" t="s">
        <v>56</v>
      </c>
      <c r="C44" s="74" t="s">
        <v>89</v>
      </c>
      <c r="D44" s="338"/>
    </row>
    <row r="45" spans="1:5" ht="12.75">
      <c r="A45" s="74"/>
      <c r="B45" s="53">
        <v>62</v>
      </c>
      <c r="C45" s="168" t="s">
        <v>312</v>
      </c>
      <c r="D45" s="336">
        <v>0.6</v>
      </c>
      <c r="E45" s="158" t="s">
        <v>313</v>
      </c>
    </row>
    <row r="46" spans="1:5" ht="12.75">
      <c r="A46" s="74"/>
      <c r="B46" s="53">
        <v>65</v>
      </c>
      <c r="C46" s="158" t="s">
        <v>314</v>
      </c>
      <c r="D46" s="336">
        <v>0.3</v>
      </c>
      <c r="E46" s="158" t="s">
        <v>308</v>
      </c>
    </row>
    <row r="48" spans="1:3" ht="12.75">
      <c r="A48" t="s">
        <v>57</v>
      </c>
      <c r="C48" s="74" t="s">
        <v>293</v>
      </c>
    </row>
    <row r="49" spans="2:5" ht="12.75">
      <c r="B49" s="53">
        <v>67</v>
      </c>
      <c r="C49" s="168" t="s">
        <v>315</v>
      </c>
      <c r="D49" s="53">
        <v>0.3</v>
      </c>
      <c r="E49" s="158" t="s">
        <v>308</v>
      </c>
    </row>
  </sheetData>
  <sheetProtection/>
  <printOptions/>
  <pageMargins left="0.7086614173228347" right="0.7086614173228347" top="0.5511811023622047" bottom="0.35433070866141736" header="0" footer="0"/>
  <pageSetup horizontalDpi="600" verticalDpi="600" orientation="portrait" paperSize="9" r:id="rId1"/>
  <headerFooter>
    <oddHeader>&amp;LLOUVERNE&amp;CREGIONAL 3
PENALITES&amp;R6 MAI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CESBRON</dc:creator>
  <cp:keywords/>
  <dc:description/>
  <cp:lastModifiedBy>CESBRON</cp:lastModifiedBy>
  <cp:lastPrinted>2018-05-06T15:46:44Z</cp:lastPrinted>
  <dcterms:created xsi:type="dcterms:W3CDTF">2009-02-04T11:29:59Z</dcterms:created>
  <dcterms:modified xsi:type="dcterms:W3CDTF">2018-05-15T07:52:52Z</dcterms:modified>
  <cp:category/>
  <cp:version/>
  <cp:contentType/>
  <cp:contentStatus/>
</cp:coreProperties>
</file>