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J5" sheetId="1" r:id="rId1"/>
    <sheet name="J4  " sheetId="2" r:id="rId2"/>
    <sheet name="Pén." sheetId="3" r:id="rId3"/>
  </sheets>
  <definedNames>
    <definedName name="Excel_BuiltIn_Print_Area_1_1">#REF!</definedName>
    <definedName name="Excel_BuiltIn_Print_Area_1_1_1">#REF!</definedName>
    <definedName name="Excel_BuiltIn_Print_Area_5_1" localSheetId="0">'J5'!$A$1:$J$17</definedName>
    <definedName name="Excel_BuiltIn_Print_Area_5_1">'J4  '!$A$2:$P$18</definedName>
    <definedName name="Excel_BuiltIn_Print_Area_5_1_1" localSheetId="0">'J5'!#REF!</definedName>
    <definedName name="Excel_BuiltIn_Print_Area_5_1_1">'J4  '!#REF!</definedName>
    <definedName name="_xlnm.Print_Area" localSheetId="1">'J4  '!$A$1:$Q$45</definedName>
    <definedName name="_xlnm.Print_Area" localSheetId="0">'J5'!$A$1:$J$40</definedName>
    <definedName name="_xlnm.Print_Area" localSheetId="2">'Pén.'!$A$1:$D$17</definedName>
  </definedNames>
  <calcPr fullCalcOnLoad="1"/>
</workbook>
</file>

<file path=xl/sharedStrings.xml><?xml version="1.0" encoding="utf-8"?>
<sst xmlns="http://schemas.openxmlformats.org/spreadsheetml/2006/main" count="282" uniqueCount="164">
  <si>
    <t>CLUB</t>
  </si>
  <si>
    <t>EXE</t>
  </si>
  <si>
    <t>Pén</t>
  </si>
  <si>
    <t>TOTAL</t>
  </si>
  <si>
    <t>PRENOM</t>
  </si>
  <si>
    <t>NOM</t>
  </si>
  <si>
    <t>J5 Benjamines</t>
  </si>
  <si>
    <t>J5 Minimes</t>
  </si>
  <si>
    <t>DA</t>
  </si>
  <si>
    <t>DB</t>
  </si>
  <si>
    <t>A</t>
  </si>
  <si>
    <t>MAIN LIBRE</t>
  </si>
  <si>
    <r>
      <t xml:space="preserve">   </t>
    </r>
    <r>
      <rPr>
        <b/>
        <sz val="9"/>
        <color indexed="8"/>
        <rFont val="Arial"/>
        <family val="2"/>
      </rPr>
      <t xml:space="preserve">J4  BENJAMINES </t>
    </r>
  </si>
  <si>
    <t>n°</t>
  </si>
  <si>
    <t>catégorie</t>
  </si>
  <si>
    <t>Nom</t>
  </si>
  <si>
    <t>Pénalité</t>
  </si>
  <si>
    <t xml:space="preserve">          description</t>
  </si>
  <si>
    <t xml:space="preserve">             description</t>
  </si>
  <si>
    <t>ML</t>
  </si>
  <si>
    <t>BOUTET</t>
  </si>
  <si>
    <t>LOLA</t>
  </si>
  <si>
    <t>GOMBERT</t>
  </si>
  <si>
    <t xml:space="preserve">MATHILDE </t>
  </si>
  <si>
    <t>LOUIS</t>
  </si>
  <si>
    <t>MANUELA</t>
  </si>
  <si>
    <t>BERGER</t>
  </si>
  <si>
    <t>JOSEPHINE</t>
  </si>
  <si>
    <t>LEMAITRE</t>
  </si>
  <si>
    <t>MAELA</t>
  </si>
  <si>
    <t>BONNET</t>
  </si>
  <si>
    <t>CLOE</t>
  </si>
  <si>
    <t>BOURCIER</t>
  </si>
  <si>
    <t>JOHANIE</t>
  </si>
  <si>
    <t>GEORGES-VENDE</t>
  </si>
  <si>
    <t>CLAIRE</t>
  </si>
  <si>
    <t>MENETRIER</t>
  </si>
  <si>
    <t>CAMILLE</t>
  </si>
  <si>
    <t>BARAT</t>
  </si>
  <si>
    <t>ZORA</t>
  </si>
  <si>
    <t>BENOIT</t>
  </si>
  <si>
    <t>MAUREEN</t>
  </si>
  <si>
    <t>BOUMARD</t>
  </si>
  <si>
    <t>CHLOE</t>
  </si>
  <si>
    <t>LANG</t>
  </si>
  <si>
    <t>MADIOT BOMPAS</t>
  </si>
  <si>
    <t>MAEVA</t>
  </si>
  <si>
    <t>PROVOST</t>
  </si>
  <si>
    <t>MAIWENN</t>
  </si>
  <si>
    <t>BRAULT</t>
  </si>
  <si>
    <t>ROMANE</t>
  </si>
  <si>
    <t>COTTEREAU</t>
  </si>
  <si>
    <t>CLARA</t>
  </si>
  <si>
    <t>VAUGEOIS</t>
  </si>
  <si>
    <t>EVA</t>
  </si>
  <si>
    <t>BESNIER</t>
  </si>
  <si>
    <t>LOUISE</t>
  </si>
  <si>
    <t>BOUVIER</t>
  </si>
  <si>
    <t>LILY</t>
  </si>
  <si>
    <t>DENAIS</t>
  </si>
  <si>
    <t>LOANE</t>
  </si>
  <si>
    <t>FOURRE</t>
  </si>
  <si>
    <t>JADE</t>
  </si>
  <si>
    <t>TIMON</t>
  </si>
  <si>
    <t>LORENA</t>
  </si>
  <si>
    <t xml:space="preserve">GASNIER </t>
  </si>
  <si>
    <t>CHARLYNE</t>
  </si>
  <si>
    <t>LENAIN</t>
  </si>
  <si>
    <t xml:space="preserve">BLANCHET </t>
  </si>
  <si>
    <t>Léa</t>
  </si>
  <si>
    <t>BROUARD</t>
  </si>
  <si>
    <t>VIOLLEAU</t>
  </si>
  <si>
    <t>DALIVOUST</t>
  </si>
  <si>
    <t>DAZARD</t>
  </si>
  <si>
    <t>LANGLAIS</t>
  </si>
  <si>
    <t xml:space="preserve">PERICHET </t>
  </si>
  <si>
    <t>TANSORIER</t>
  </si>
  <si>
    <t>BOULAY</t>
  </si>
  <si>
    <t>MASSUES-ML-CORDE</t>
  </si>
  <si>
    <t>DE CORTE</t>
  </si>
  <si>
    <t>LOUANE</t>
  </si>
  <si>
    <t>BAUDRY</t>
  </si>
  <si>
    <t>GLORIA</t>
  </si>
  <si>
    <t>JEGO RICHEUX</t>
  </si>
  <si>
    <t>Marie-line</t>
  </si>
  <si>
    <t>JA GR MORDELLES</t>
  </si>
  <si>
    <t xml:space="preserve">LEJARD </t>
  </si>
  <si>
    <t>Lyloo</t>
  </si>
  <si>
    <t>LE DREZEN</t>
  </si>
  <si>
    <t>BLOT</t>
  </si>
  <si>
    <t>HERVIOU</t>
  </si>
  <si>
    <t>DESCOURTIEUX</t>
  </si>
  <si>
    <t>Néva</t>
  </si>
  <si>
    <t>BOITEUX</t>
  </si>
  <si>
    <t>MUNIER</t>
  </si>
  <si>
    <t>LISA</t>
  </si>
  <si>
    <t>HOUIZOT</t>
  </si>
  <si>
    <t>GORGIARD</t>
  </si>
  <si>
    <t>TIREL-MOULIN</t>
  </si>
  <si>
    <t>LE GUILLOUS</t>
  </si>
  <si>
    <t>DREYFUS</t>
  </si>
  <si>
    <t>PINOT</t>
  </si>
  <si>
    <t>FOURNIER</t>
  </si>
  <si>
    <t>J4 MINIMES</t>
  </si>
  <si>
    <t>GUERIN</t>
  </si>
  <si>
    <t>ALAIS</t>
  </si>
  <si>
    <t>COME</t>
  </si>
  <si>
    <t>MARION</t>
  </si>
  <si>
    <t>JULIEN</t>
  </si>
  <si>
    <t>CLEA</t>
  </si>
  <si>
    <t>JAMOTEAU</t>
  </si>
  <si>
    <t>ORLANE</t>
  </si>
  <si>
    <t>ROBINO</t>
  </si>
  <si>
    <t>EVRON</t>
  </si>
  <si>
    <t>GOULLENCOURT</t>
  </si>
  <si>
    <t>MILONET</t>
  </si>
  <si>
    <t>ALMA</t>
  </si>
  <si>
    <t>BOUILLON</t>
  </si>
  <si>
    <t>THELMA ROSE</t>
  </si>
  <si>
    <t>BLANCHIER</t>
  </si>
  <si>
    <t>ST CLAIR</t>
  </si>
  <si>
    <t>Ballon</t>
  </si>
  <si>
    <t>J4 M</t>
  </si>
  <si>
    <t>LOISEAU</t>
  </si>
  <si>
    <t>BALLON</t>
  </si>
  <si>
    <t>NOYEN SUR SARTHE</t>
  </si>
  <si>
    <t>GRSLAVALLOISE</t>
  </si>
  <si>
    <t>CHAUMONT</t>
  </si>
  <si>
    <t>LORAINE</t>
  </si>
  <si>
    <t>IVY</t>
  </si>
  <si>
    <t>ANAÏS</t>
  </si>
  <si>
    <t>JUSTINE</t>
  </si>
  <si>
    <t>ZOE</t>
  </si>
  <si>
    <t>MORGANE</t>
  </si>
  <si>
    <t>AWENA</t>
  </si>
  <si>
    <t>ANNAËLLE</t>
  </si>
  <si>
    <t>EUNICE</t>
  </si>
  <si>
    <t>CLELIE</t>
  </si>
  <si>
    <t>GRS ST PIERRE</t>
  </si>
  <si>
    <t>ARC EN CIEL LOUVERNE</t>
  </si>
  <si>
    <t>CADETS DE BRETAGNE</t>
  </si>
  <si>
    <t>SCL PORT BRILLET</t>
  </si>
  <si>
    <t>GRS BONCHAMP</t>
  </si>
  <si>
    <t>LUCILE</t>
  </si>
  <si>
    <t>MAË</t>
  </si>
  <si>
    <t>CASSANDRE</t>
  </si>
  <si>
    <t>NOLA</t>
  </si>
  <si>
    <t>LEONIE</t>
  </si>
  <si>
    <t>MELISSA</t>
  </si>
  <si>
    <t>J5 B</t>
  </si>
  <si>
    <t>Maëline</t>
  </si>
  <si>
    <t>musique</t>
  </si>
  <si>
    <t>ELISA</t>
  </si>
  <si>
    <t>ELINA</t>
  </si>
  <si>
    <t>AXELLE</t>
  </si>
  <si>
    <t>BERENICE</t>
  </si>
  <si>
    <t>ALICE</t>
  </si>
  <si>
    <t>AUREA</t>
  </si>
  <si>
    <t>sortie gym +engin</t>
  </si>
  <si>
    <t>communication entraineur</t>
  </si>
  <si>
    <t xml:space="preserve"> </t>
  </si>
  <si>
    <t>sortie engin</t>
  </si>
  <si>
    <t>communication entraîneur</t>
  </si>
  <si>
    <t>m/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</si>
</sst>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\ "/>
    <numFmt numFmtId="173" formatCode="0.000\ "/>
    <numFmt numFmtId="174" formatCode="0.000"/>
    <numFmt numFmtId="175" formatCode="_-* #,##0.000\ _F_-;\-* #,##0.000\ _F_-;_-* &quot;-&quot;??\ _F_-;_-@_-"/>
    <numFmt numFmtId="176" formatCode="[$-40C]dddd\ d\ mmmm\ yyyy"/>
    <numFmt numFmtId="177" formatCode="0.0000"/>
    <numFmt numFmtId="178" formatCode="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dd/mm/yy"/>
    <numFmt numFmtId="183" formatCode="0.0000\ "/>
    <numFmt numFmtId="184" formatCode="0.00000\ "/>
  </numFmts>
  <fonts count="8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30" borderId="0" applyNumberFormat="0" applyBorder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2" fillId="33" borderId="0" xfId="0" applyNumberFormat="1" applyFont="1" applyFill="1" applyAlignment="1">
      <alignment horizontal="center"/>
    </xf>
    <xf numFmtId="1" fontId="62" fillId="33" borderId="0" xfId="0" applyNumberFormat="1" applyFont="1" applyFill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1" fontId="62" fillId="33" borderId="10" xfId="0" applyNumberFormat="1" applyFont="1" applyFill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1" fontId="68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 vertical="top" wrapText="1"/>
    </xf>
    <xf numFmtId="0" fontId="32" fillId="34" borderId="0" xfId="0" applyFont="1" applyFill="1" applyBorder="1" applyAlignment="1">
      <alignment/>
    </xf>
    <xf numFmtId="173" fontId="4" fillId="34" borderId="0" xfId="0" applyNumberFormat="1" applyFont="1" applyFill="1" applyBorder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Border="1" applyAlignment="1">
      <alignment horizontal="center"/>
    </xf>
    <xf numFmtId="173" fontId="1" fillId="3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" fontId="69" fillId="33" borderId="10" xfId="0" applyNumberFormat="1" applyFont="1" applyFill="1" applyBorder="1" applyAlignment="1">
      <alignment horizontal="center"/>
    </xf>
    <xf numFmtId="0" fontId="68" fillId="0" borderId="10" xfId="0" applyFont="1" applyBorder="1" applyAlignment="1">
      <alignment horizontal="left"/>
    </xf>
    <xf numFmtId="0" fontId="68" fillId="0" borderId="10" xfId="0" applyFont="1" applyBorder="1" applyAlignment="1">
      <alignment horizontal="left" vertical="top" wrapText="1"/>
    </xf>
    <xf numFmtId="0" fontId="32" fillId="34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 vertical="center" wrapText="1"/>
    </xf>
    <xf numFmtId="0" fontId="70" fillId="0" borderId="11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70" fillId="0" borderId="10" xfId="0" applyFont="1" applyBorder="1" applyAlignment="1">
      <alignment/>
    </xf>
    <xf numFmtId="0" fontId="70" fillId="0" borderId="12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173" fontId="62" fillId="0" borderId="14" xfId="0" applyNumberFormat="1" applyFont="1" applyBorder="1" applyAlignment="1">
      <alignment horizontal="center"/>
    </xf>
    <xf numFmtId="173" fontId="62" fillId="0" borderId="15" xfId="0" applyNumberFormat="1" applyFont="1" applyBorder="1" applyAlignment="1">
      <alignment horizontal="center"/>
    </xf>
    <xf numFmtId="173" fontId="62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173" fontId="7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0" fillId="0" borderId="0" xfId="0" applyFont="1" applyAlignment="1">
      <alignment/>
    </xf>
    <xf numFmtId="0" fontId="62" fillId="0" borderId="13" xfId="0" applyFont="1" applyBorder="1" applyAlignment="1">
      <alignment horizontal="center"/>
    </xf>
    <xf numFmtId="173" fontId="62" fillId="0" borderId="19" xfId="0" applyNumberFormat="1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32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173" fontId="32" fillId="34" borderId="10" xfId="0" applyNumberFormat="1" applyFont="1" applyFill="1" applyBorder="1" applyAlignment="1">
      <alignment horizontal="center"/>
    </xf>
    <xf numFmtId="174" fontId="68" fillId="34" borderId="10" xfId="47" applyNumberFormat="1" applyFont="1" applyFill="1" applyBorder="1" applyAlignment="1">
      <alignment/>
    </xf>
    <xf numFmtId="174" fontId="68" fillId="34" borderId="10" xfId="47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173" fontId="32" fillId="0" borderId="10" xfId="0" applyNumberFormat="1" applyFont="1" applyBorder="1" applyAlignment="1">
      <alignment horizontal="center"/>
    </xf>
    <xf numFmtId="174" fontId="32" fillId="34" borderId="10" xfId="47" applyNumberFormat="1" applyFont="1" applyFill="1" applyBorder="1" applyAlignment="1">
      <alignment/>
    </xf>
    <xf numFmtId="174" fontId="32" fillId="34" borderId="10" xfId="47" applyNumberFormat="1" applyFont="1" applyFill="1" applyBorder="1" applyAlignment="1">
      <alignment horizontal="center"/>
    </xf>
    <xf numFmtId="174" fontId="32" fillId="34" borderId="10" xfId="0" applyNumberFormat="1" applyFont="1" applyFill="1" applyBorder="1" applyAlignment="1">
      <alignment/>
    </xf>
    <xf numFmtId="174" fontId="32" fillId="34" borderId="10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1" fontId="68" fillId="33" borderId="0" xfId="0" applyNumberFormat="1" applyFont="1" applyFill="1" applyBorder="1" applyAlignment="1">
      <alignment horizontal="center"/>
    </xf>
    <xf numFmtId="174" fontId="3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4" fontId="68" fillId="0" borderId="10" xfId="0" applyNumberFormat="1" applyFont="1" applyBorder="1" applyAlignment="1">
      <alignment horizontal="center"/>
    </xf>
    <xf numFmtId="0" fontId="68" fillId="0" borderId="0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173" fontId="32" fillId="34" borderId="22" xfId="0" applyNumberFormat="1" applyFont="1" applyFill="1" applyBorder="1" applyAlignment="1">
      <alignment horizontal="center"/>
    </xf>
    <xf numFmtId="174" fontId="68" fillId="34" borderId="22" xfId="47" applyNumberFormat="1" applyFont="1" applyFill="1" applyBorder="1" applyAlignment="1">
      <alignment/>
    </xf>
    <xf numFmtId="174" fontId="68" fillId="34" borderId="22" xfId="47" applyNumberFormat="1" applyFont="1" applyFill="1" applyBorder="1" applyAlignment="1">
      <alignment horizontal="center"/>
    </xf>
    <xf numFmtId="174" fontId="32" fillId="34" borderId="22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Border="1" applyAlignment="1">
      <alignment horizontal="left"/>
    </xf>
    <xf numFmtId="0" fontId="75" fillId="0" borderId="10" xfId="0" applyFont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173" fontId="32" fillId="34" borderId="23" xfId="0" applyNumberFormat="1" applyFont="1" applyFill="1" applyBorder="1" applyAlignment="1">
      <alignment horizontal="center"/>
    </xf>
    <xf numFmtId="174" fontId="32" fillId="34" borderId="23" xfId="47" applyNumberFormat="1" applyFont="1" applyFill="1" applyBorder="1" applyAlignment="1">
      <alignment/>
    </xf>
    <xf numFmtId="174" fontId="32" fillId="34" borderId="10" xfId="47" applyNumberFormat="1" applyFont="1" applyFill="1" applyBorder="1" applyAlignment="1" quotePrefix="1">
      <alignment horizontal="center"/>
    </xf>
    <xf numFmtId="0" fontId="32" fillId="34" borderId="0" xfId="0" applyFont="1" applyFill="1" applyBorder="1" applyAlignment="1">
      <alignment horizontal="left"/>
    </xf>
    <xf numFmtId="174" fontId="32" fillId="0" borderId="0" xfId="0" applyNumberFormat="1" applyFont="1" applyBorder="1" applyAlignment="1">
      <alignment horizontal="center"/>
    </xf>
    <xf numFmtId="173" fontId="70" fillId="0" borderId="0" xfId="0" applyNumberFormat="1" applyFont="1" applyBorder="1" applyAlignment="1">
      <alignment horizontal="center"/>
    </xf>
    <xf numFmtId="174" fontId="32" fillId="34" borderId="10" xfId="0" applyNumberFormat="1" applyFont="1" applyFill="1" applyBorder="1" applyAlignment="1">
      <alignment horizontal="center" vertical="top" wrapText="1"/>
    </xf>
    <xf numFmtId="174" fontId="32" fillId="0" borderId="10" xfId="0" applyNumberFormat="1" applyFont="1" applyFill="1" applyBorder="1" applyAlignment="1">
      <alignment horizontal="center" vertical="center" wrapText="1"/>
    </xf>
    <xf numFmtId="174" fontId="32" fillId="34" borderId="10" xfId="0" applyNumberFormat="1" applyFont="1" applyFill="1" applyBorder="1" applyAlignment="1">
      <alignment horizontal="center" vertical="center" wrapText="1"/>
    </xf>
    <xf numFmtId="174" fontId="32" fillId="34" borderId="22" xfId="0" applyNumberFormat="1" applyFont="1" applyFill="1" applyBorder="1" applyAlignment="1">
      <alignment horizontal="center"/>
    </xf>
    <xf numFmtId="174" fontId="32" fillId="34" borderId="10" xfId="0" applyNumberFormat="1" applyFont="1" applyFill="1" applyBorder="1" applyAlignment="1" quotePrefix="1">
      <alignment horizontal="center"/>
    </xf>
    <xf numFmtId="173" fontId="32" fillId="34" borderId="10" xfId="47" applyNumberFormat="1" applyFont="1" applyFill="1" applyBorder="1" applyAlignment="1">
      <alignment horizontal="center"/>
    </xf>
    <xf numFmtId="174" fontId="39" fillId="34" borderId="10" xfId="0" applyNumberFormat="1" applyFont="1" applyFill="1" applyBorder="1" applyAlignment="1">
      <alignment horizontal="center"/>
    </xf>
    <xf numFmtId="174" fontId="68" fillId="0" borderId="22" xfId="0" applyNumberFormat="1" applyFont="1" applyBorder="1" applyAlignment="1">
      <alignment horizontal="center"/>
    </xf>
    <xf numFmtId="1" fontId="68" fillId="33" borderId="19" xfId="0" applyNumberFormat="1" applyFont="1" applyFill="1" applyBorder="1" applyAlignment="1">
      <alignment horizontal="center"/>
    </xf>
    <xf numFmtId="0" fontId="68" fillId="0" borderId="10" xfId="0" applyFont="1" applyBorder="1" applyAlignment="1">
      <alignment wrapText="1"/>
    </xf>
    <xf numFmtId="0" fontId="32" fillId="0" borderId="10" xfId="0" applyFont="1" applyBorder="1" applyAlignment="1">
      <alignment horizontal="left"/>
    </xf>
    <xf numFmtId="0" fontId="68" fillId="0" borderId="10" xfId="0" applyFont="1" applyBorder="1" applyAlignment="1">
      <alignment vertical="top" wrapText="1"/>
    </xf>
    <xf numFmtId="173" fontId="32" fillId="34" borderId="24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76" fillId="0" borderId="10" xfId="0" applyFont="1" applyBorder="1" applyAlignment="1">
      <alignment vertical="top" wrapText="1"/>
    </xf>
    <xf numFmtId="0" fontId="40" fillId="34" borderId="10" xfId="0" applyFont="1" applyFill="1" applyBorder="1" applyAlignment="1">
      <alignment horizontal="left"/>
    </xf>
    <xf numFmtId="0" fontId="74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center"/>
    </xf>
    <xf numFmtId="0" fontId="62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8" fillId="0" borderId="0" xfId="0" applyFont="1" applyBorder="1" applyAlignment="1">
      <alignment vertical="top" wrapText="1"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183" fontId="32" fillId="34" borderId="10" xfId="47" applyNumberFormat="1" applyFont="1" applyFill="1" applyBorder="1" applyAlignment="1">
      <alignment horizontal="center"/>
    </xf>
    <xf numFmtId="183" fontId="39" fillId="34" borderId="10" xfId="0" applyNumberFormat="1" applyFont="1" applyFill="1" applyBorder="1" applyAlignment="1">
      <alignment horizontal="center"/>
    </xf>
    <xf numFmtId="183" fontId="32" fillId="0" borderId="10" xfId="0" applyNumberFormat="1" applyFont="1" applyBorder="1" applyAlignment="1">
      <alignment/>
    </xf>
    <xf numFmtId="183" fontId="0" fillId="0" borderId="10" xfId="0" applyNumberFormat="1" applyBorder="1" applyAlignment="1">
      <alignment/>
    </xf>
    <xf numFmtId="174" fontId="68" fillId="0" borderId="10" xfId="0" applyNumberFormat="1" applyFont="1" applyBorder="1" applyAlignment="1">
      <alignment horizontal="center" wrapText="1"/>
    </xf>
    <xf numFmtId="174" fontId="32" fillId="34" borderId="22" xfId="47" applyNumberFormat="1" applyFont="1" applyFill="1" applyBorder="1" applyAlignment="1">
      <alignment/>
    </xf>
    <xf numFmtId="174" fontId="32" fillId="34" borderId="22" xfId="47" applyNumberFormat="1" applyFont="1" applyFill="1" applyBorder="1" applyAlignment="1">
      <alignment horizontal="center"/>
    </xf>
    <xf numFmtId="0" fontId="69" fillId="0" borderId="10" xfId="0" applyFont="1" applyBorder="1" applyAlignment="1">
      <alignment vertical="top" wrapText="1"/>
    </xf>
    <xf numFmtId="174" fontId="69" fillId="0" borderId="10" xfId="0" applyNumberFormat="1" applyFont="1" applyBorder="1" applyAlignment="1">
      <alignment horizontal="center" wrapText="1"/>
    </xf>
    <xf numFmtId="173" fontId="39" fillId="0" borderId="10" xfId="0" applyNumberFormat="1" applyFont="1" applyBorder="1" applyAlignment="1">
      <alignment horizontal="center"/>
    </xf>
    <xf numFmtId="174" fontId="39" fillId="34" borderId="10" xfId="47" applyNumberFormat="1" applyFont="1" applyFill="1" applyBorder="1" applyAlignment="1">
      <alignment horizontal="center"/>
    </xf>
    <xf numFmtId="174" fontId="39" fillId="0" borderId="10" xfId="0" applyNumberFormat="1" applyFont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7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/>
    </xf>
    <xf numFmtId="0" fontId="39" fillId="34" borderId="10" xfId="0" applyFont="1" applyFill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78" fillId="0" borderId="10" xfId="0" applyFont="1" applyBorder="1" applyAlignment="1">
      <alignment vertical="top" wrapText="1"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 wrapText="1"/>
    </xf>
    <xf numFmtId="1" fontId="69" fillId="33" borderId="19" xfId="0" applyNumberFormat="1" applyFont="1" applyFill="1" applyBorder="1" applyAlignment="1">
      <alignment horizontal="center"/>
    </xf>
    <xf numFmtId="0" fontId="77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79" fillId="0" borderId="10" xfId="0" applyFont="1" applyBorder="1" applyAlignment="1">
      <alignment vertical="top" wrapText="1"/>
    </xf>
    <xf numFmtId="0" fontId="80" fillId="0" borderId="10" xfId="0" applyFont="1" applyBorder="1" applyAlignment="1">
      <alignment vertical="top" wrapText="1"/>
    </xf>
    <xf numFmtId="0" fontId="70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workbookViewId="0" topLeftCell="A21">
      <selection activeCell="K56" sqref="K56"/>
    </sheetView>
  </sheetViews>
  <sheetFormatPr defaultColWidth="11.421875" defaultRowHeight="12.75"/>
  <cols>
    <col min="1" max="1" width="5.421875" style="7" customWidth="1"/>
    <col min="2" max="2" width="13.140625" style="3" customWidth="1"/>
    <col min="3" max="3" width="17.28125" style="3" customWidth="1"/>
    <col min="4" max="4" width="25.140625" style="3" customWidth="1"/>
    <col min="5" max="8" width="6.7109375" style="1" customWidth="1"/>
    <col min="9" max="9" width="7.00390625" style="17" customWidth="1"/>
    <col min="10" max="10" width="7.7109375" style="2" customWidth="1"/>
    <col min="14" max="42" width="11.421875" style="6" customWidth="1"/>
  </cols>
  <sheetData>
    <row r="1" spans="1:42" s="15" customFormat="1" ht="12.75" thickBot="1">
      <c r="A1" s="8"/>
      <c r="B1" s="37" t="s">
        <v>6</v>
      </c>
      <c r="C1" s="38"/>
      <c r="E1" s="55"/>
      <c r="F1" s="56"/>
      <c r="G1" s="57" t="s">
        <v>78</v>
      </c>
      <c r="H1" s="56"/>
      <c r="I1" s="58"/>
      <c r="J1" s="39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10" ht="15.75">
      <c r="A2" s="8"/>
      <c r="B2" s="11"/>
      <c r="C2" s="11"/>
      <c r="E2" s="9"/>
      <c r="F2" s="9"/>
      <c r="G2" s="9"/>
      <c r="H2" s="9"/>
      <c r="I2" s="16"/>
      <c r="J2" s="10"/>
    </row>
    <row r="3" spans="1:10" ht="12.75">
      <c r="A3" s="12"/>
      <c r="B3" s="41" t="s">
        <v>4</v>
      </c>
      <c r="C3" s="41" t="s">
        <v>5</v>
      </c>
      <c r="D3" s="5" t="s">
        <v>0</v>
      </c>
      <c r="E3" s="42" t="s">
        <v>8</v>
      </c>
      <c r="F3" s="43" t="s">
        <v>9</v>
      </c>
      <c r="G3" s="43" t="s">
        <v>10</v>
      </c>
      <c r="H3" s="43" t="s">
        <v>1</v>
      </c>
      <c r="I3" s="43" t="s">
        <v>2</v>
      </c>
      <c r="J3" s="43" t="s">
        <v>3</v>
      </c>
    </row>
    <row r="4" spans="1:10" s="6" customFormat="1" ht="12.75">
      <c r="A4" s="44"/>
      <c r="B4" s="44"/>
      <c r="C4" s="44"/>
      <c r="D4" s="44"/>
      <c r="E4" s="45">
        <v>4</v>
      </c>
      <c r="F4" s="46">
        <v>7</v>
      </c>
      <c r="G4" s="47">
        <v>7.5</v>
      </c>
      <c r="H4" s="47">
        <v>10</v>
      </c>
      <c r="I4" s="48"/>
      <c r="J4" s="49">
        <f>SUM(E4+F4+G4+H4-I4)</f>
        <v>28.5</v>
      </c>
    </row>
    <row r="5" spans="1:10" s="6" customFormat="1" ht="12.75">
      <c r="A5" s="44"/>
      <c r="B5" s="44"/>
      <c r="C5" s="44"/>
      <c r="D5" s="44"/>
      <c r="E5" s="45"/>
      <c r="F5" s="46"/>
      <c r="G5" s="47"/>
      <c r="H5" s="47"/>
      <c r="I5" s="48"/>
      <c r="J5" s="49"/>
    </row>
    <row r="6" spans="1:10" s="6" customFormat="1" ht="12.75">
      <c r="A6" s="32">
        <v>1</v>
      </c>
      <c r="B6" s="134" t="s">
        <v>62</v>
      </c>
      <c r="C6" s="134" t="s">
        <v>61</v>
      </c>
      <c r="D6" s="134" t="s">
        <v>139</v>
      </c>
      <c r="E6" s="135">
        <v>3.75</v>
      </c>
      <c r="F6" s="136">
        <v>2.55</v>
      </c>
      <c r="G6" s="137">
        <v>4.366</v>
      </c>
      <c r="H6" s="137">
        <v>6.633</v>
      </c>
      <c r="I6" s="138"/>
      <c r="J6" s="49">
        <f aca="true" t="shared" si="0" ref="J6:J28">SUM(E6+F6+G6+H6-I6)</f>
        <v>17.299</v>
      </c>
    </row>
    <row r="7" spans="1:10" s="6" customFormat="1" ht="12.75">
      <c r="A7" s="32">
        <v>2</v>
      </c>
      <c r="B7" s="134" t="s">
        <v>129</v>
      </c>
      <c r="C7" s="134" t="s">
        <v>88</v>
      </c>
      <c r="D7" s="134" t="s">
        <v>85</v>
      </c>
      <c r="E7" s="135">
        <v>3.25</v>
      </c>
      <c r="F7" s="139">
        <v>1.7</v>
      </c>
      <c r="G7" s="138">
        <v>4.233</v>
      </c>
      <c r="H7" s="138">
        <v>5.866</v>
      </c>
      <c r="I7" s="49"/>
      <c r="J7" s="49">
        <f t="shared" si="0"/>
        <v>15.049</v>
      </c>
    </row>
    <row r="8" spans="1:10" ht="12.75">
      <c r="A8" s="32">
        <v>3</v>
      </c>
      <c r="B8" s="134" t="s">
        <v>92</v>
      </c>
      <c r="C8" s="134" t="s">
        <v>91</v>
      </c>
      <c r="D8" s="134" t="s">
        <v>120</v>
      </c>
      <c r="E8" s="135">
        <v>3.25</v>
      </c>
      <c r="F8" s="140">
        <v>2.15</v>
      </c>
      <c r="G8" s="140">
        <v>3.833</v>
      </c>
      <c r="H8" s="140">
        <v>5.533</v>
      </c>
      <c r="I8" s="141"/>
      <c r="J8" s="49">
        <f t="shared" si="0"/>
        <v>14.766000000000002</v>
      </c>
    </row>
    <row r="9" spans="1:10" ht="12.75">
      <c r="A9" s="32">
        <v>4</v>
      </c>
      <c r="B9" s="142" t="s">
        <v>84</v>
      </c>
      <c r="C9" s="142" t="s">
        <v>83</v>
      </c>
      <c r="D9" s="142" t="s">
        <v>85</v>
      </c>
      <c r="E9" s="135">
        <v>3.25</v>
      </c>
      <c r="F9" s="105">
        <v>2.15</v>
      </c>
      <c r="G9" s="105">
        <v>3.6</v>
      </c>
      <c r="H9" s="138">
        <v>5.533</v>
      </c>
      <c r="I9" s="138"/>
      <c r="J9" s="49">
        <f t="shared" si="0"/>
        <v>14.533000000000001</v>
      </c>
    </row>
    <row r="10" spans="1:10" ht="12.75">
      <c r="A10" s="32">
        <v>5</v>
      </c>
      <c r="B10" s="134" t="s">
        <v>56</v>
      </c>
      <c r="C10" s="134" t="s">
        <v>55</v>
      </c>
      <c r="D10" s="134" t="s">
        <v>139</v>
      </c>
      <c r="E10" s="135">
        <v>3.25</v>
      </c>
      <c r="F10" s="136">
        <v>1.9</v>
      </c>
      <c r="G10" s="137">
        <v>3.733</v>
      </c>
      <c r="H10" s="137">
        <v>5.866</v>
      </c>
      <c r="I10" s="143">
        <v>0.3</v>
      </c>
      <c r="J10" s="49">
        <f t="shared" si="0"/>
        <v>14.449</v>
      </c>
    </row>
    <row r="11" spans="1:10" ht="12.75">
      <c r="A11" s="32">
        <v>6</v>
      </c>
      <c r="B11" s="134" t="s">
        <v>58</v>
      </c>
      <c r="C11" s="134" t="s">
        <v>57</v>
      </c>
      <c r="D11" s="134" t="s">
        <v>139</v>
      </c>
      <c r="E11" s="135">
        <v>3.5</v>
      </c>
      <c r="F11" s="105">
        <v>1.15</v>
      </c>
      <c r="G11" s="105">
        <v>4</v>
      </c>
      <c r="H11" s="138">
        <v>5.766</v>
      </c>
      <c r="I11" s="138"/>
      <c r="J11" s="49">
        <f t="shared" si="0"/>
        <v>14.416</v>
      </c>
    </row>
    <row r="12" spans="1:11" ht="12.75">
      <c r="A12" s="32">
        <v>7</v>
      </c>
      <c r="B12" s="144" t="s">
        <v>33</v>
      </c>
      <c r="C12" s="144" t="s">
        <v>32</v>
      </c>
      <c r="D12" s="145" t="s">
        <v>138</v>
      </c>
      <c r="E12" s="135">
        <v>3.25</v>
      </c>
      <c r="F12" s="138">
        <v>1.75</v>
      </c>
      <c r="G12" s="137">
        <v>3.566</v>
      </c>
      <c r="H12" s="137">
        <v>5.433</v>
      </c>
      <c r="I12" s="138"/>
      <c r="J12" s="49">
        <f t="shared" si="0"/>
        <v>13.998999999999999</v>
      </c>
      <c r="K12" s="6"/>
    </row>
    <row r="13" spans="1:13" ht="12.75">
      <c r="A13" s="19">
        <v>8</v>
      </c>
      <c r="B13" s="114" t="s">
        <v>82</v>
      </c>
      <c r="C13" s="114" t="s">
        <v>81</v>
      </c>
      <c r="D13" s="114" t="s">
        <v>140</v>
      </c>
      <c r="E13" s="131">
        <v>2.75</v>
      </c>
      <c r="F13" s="76">
        <v>2.2</v>
      </c>
      <c r="G13" s="76">
        <v>3.5</v>
      </c>
      <c r="H13" s="76">
        <v>5.066</v>
      </c>
      <c r="I13" s="72"/>
      <c r="J13" s="49">
        <f t="shared" si="0"/>
        <v>13.515999999999998</v>
      </c>
      <c r="K13" s="6"/>
      <c r="M13" s="6"/>
    </row>
    <row r="14" spans="1:13" ht="12.75">
      <c r="A14" s="19">
        <v>9</v>
      </c>
      <c r="B14" s="113" t="s">
        <v>69</v>
      </c>
      <c r="C14" s="112" t="s">
        <v>68</v>
      </c>
      <c r="D14" s="36" t="s">
        <v>125</v>
      </c>
      <c r="E14" s="131">
        <v>2.5</v>
      </c>
      <c r="F14" s="79">
        <v>0.9</v>
      </c>
      <c r="G14" s="79">
        <v>3.2</v>
      </c>
      <c r="H14" s="79">
        <v>6.1</v>
      </c>
      <c r="I14" s="23"/>
      <c r="J14" s="49">
        <f t="shared" si="0"/>
        <v>12.7</v>
      </c>
      <c r="K14" s="6"/>
      <c r="L14" s="6"/>
      <c r="M14" s="6"/>
    </row>
    <row r="15" spans="1:42" s="83" customFormat="1" ht="12.75">
      <c r="A15" s="19">
        <v>10</v>
      </c>
      <c r="B15" s="110" t="s">
        <v>150</v>
      </c>
      <c r="C15" s="110" t="s">
        <v>89</v>
      </c>
      <c r="D15" s="110" t="s">
        <v>85</v>
      </c>
      <c r="E15" s="131">
        <v>2.85</v>
      </c>
      <c r="F15" s="72">
        <v>1.65</v>
      </c>
      <c r="G15" s="74">
        <v>3.1</v>
      </c>
      <c r="H15" s="74">
        <v>4.9</v>
      </c>
      <c r="I15" s="79"/>
      <c r="J15" s="49">
        <f t="shared" si="0"/>
        <v>12.5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10" ht="12.75">
      <c r="A16" s="19">
        <v>11</v>
      </c>
      <c r="B16" s="108" t="s">
        <v>23</v>
      </c>
      <c r="C16" s="108" t="s">
        <v>22</v>
      </c>
      <c r="D16" s="108" t="s">
        <v>126</v>
      </c>
      <c r="E16" s="131">
        <v>2.5</v>
      </c>
      <c r="F16" s="76">
        <v>1.45</v>
      </c>
      <c r="G16" s="76">
        <v>2.933</v>
      </c>
      <c r="H16" s="79">
        <v>5.533</v>
      </c>
      <c r="I16" s="79"/>
      <c r="J16" s="49">
        <f t="shared" si="0"/>
        <v>12.416</v>
      </c>
    </row>
    <row r="17" spans="1:10" ht="12.75">
      <c r="A17" s="19">
        <v>12</v>
      </c>
      <c r="B17" s="110" t="s">
        <v>134</v>
      </c>
      <c r="C17" s="110" t="s">
        <v>90</v>
      </c>
      <c r="D17" s="110" t="s">
        <v>85</v>
      </c>
      <c r="E17" s="76">
        <v>2.5</v>
      </c>
      <c r="F17" s="76">
        <v>1.7</v>
      </c>
      <c r="G17" s="79">
        <v>4.2</v>
      </c>
      <c r="H17" s="79">
        <v>3.9</v>
      </c>
      <c r="I17" s="49"/>
      <c r="J17" s="49">
        <f t="shared" si="0"/>
        <v>12.3</v>
      </c>
    </row>
    <row r="18" spans="1:42" s="88" customFormat="1" ht="12.75">
      <c r="A18" s="19">
        <v>13</v>
      </c>
      <c r="B18" s="114" t="s">
        <v>80</v>
      </c>
      <c r="C18" s="114" t="s">
        <v>79</v>
      </c>
      <c r="D18" s="114" t="s">
        <v>140</v>
      </c>
      <c r="E18" s="131">
        <v>3.25</v>
      </c>
      <c r="F18" s="72">
        <v>1.4</v>
      </c>
      <c r="G18" s="74">
        <v>2.966</v>
      </c>
      <c r="H18" s="74">
        <v>4.6</v>
      </c>
      <c r="I18" s="23"/>
      <c r="J18" s="49">
        <f t="shared" si="0"/>
        <v>12.216000000000001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</row>
    <row r="19" spans="1:10" ht="12.75">
      <c r="A19" s="19">
        <v>14</v>
      </c>
      <c r="B19" s="110" t="s">
        <v>60</v>
      </c>
      <c r="C19" s="110" t="s">
        <v>59</v>
      </c>
      <c r="D19" s="110" t="s">
        <v>139</v>
      </c>
      <c r="E19" s="131">
        <v>2.75</v>
      </c>
      <c r="F19" s="72">
        <v>0.95</v>
      </c>
      <c r="G19" s="74">
        <v>3.266</v>
      </c>
      <c r="H19" s="95">
        <v>4.933</v>
      </c>
      <c r="I19" s="23"/>
      <c r="J19" s="49">
        <f t="shared" si="0"/>
        <v>11.899000000000001</v>
      </c>
    </row>
    <row r="20" spans="1:10" ht="12.75">
      <c r="A20" s="19">
        <v>15</v>
      </c>
      <c r="B20" s="108" t="s">
        <v>27</v>
      </c>
      <c r="C20" s="108" t="s">
        <v>26</v>
      </c>
      <c r="D20" s="108" t="s">
        <v>126</v>
      </c>
      <c r="E20" s="131">
        <v>3</v>
      </c>
      <c r="F20" s="99">
        <v>1.3</v>
      </c>
      <c r="G20" s="76">
        <v>2.833</v>
      </c>
      <c r="H20" s="79">
        <v>4.4</v>
      </c>
      <c r="I20" s="79">
        <v>0.3</v>
      </c>
      <c r="J20" s="49">
        <f t="shared" si="0"/>
        <v>11.233</v>
      </c>
    </row>
    <row r="21" spans="1:10" ht="12.75">
      <c r="A21" s="19">
        <v>16</v>
      </c>
      <c r="B21" s="110" t="s">
        <v>64</v>
      </c>
      <c r="C21" s="110" t="s">
        <v>63</v>
      </c>
      <c r="D21" s="110" t="s">
        <v>139</v>
      </c>
      <c r="E21" s="131">
        <v>1.75</v>
      </c>
      <c r="F21" s="76">
        <v>0.85</v>
      </c>
      <c r="G21" s="76">
        <v>3.266</v>
      </c>
      <c r="H21" s="79">
        <v>5.1</v>
      </c>
      <c r="I21" s="79"/>
      <c r="J21" s="49">
        <f t="shared" si="0"/>
        <v>10.966</v>
      </c>
    </row>
    <row r="22" spans="1:10" ht="12.75">
      <c r="A22" s="19">
        <v>17</v>
      </c>
      <c r="B22" s="35" t="s">
        <v>31</v>
      </c>
      <c r="C22" s="35" t="s">
        <v>30</v>
      </c>
      <c r="D22" s="33" t="s">
        <v>138</v>
      </c>
      <c r="E22" s="131">
        <v>2</v>
      </c>
      <c r="F22" s="79">
        <v>1.6</v>
      </c>
      <c r="G22" s="74">
        <v>3.166</v>
      </c>
      <c r="H22" s="74">
        <v>4.133</v>
      </c>
      <c r="I22" s="79"/>
      <c r="J22" s="49">
        <f t="shared" si="0"/>
        <v>10.899000000000001</v>
      </c>
    </row>
    <row r="23" spans="1:10" ht="12.75">
      <c r="A23" s="19">
        <v>18</v>
      </c>
      <c r="B23" s="114" t="s">
        <v>87</v>
      </c>
      <c r="C23" s="114" t="s">
        <v>86</v>
      </c>
      <c r="D23" s="114" t="s">
        <v>85</v>
      </c>
      <c r="E23" s="131">
        <v>1.8</v>
      </c>
      <c r="F23" s="79">
        <v>0.95</v>
      </c>
      <c r="G23" s="74">
        <v>2.366</v>
      </c>
      <c r="H23" s="74">
        <v>5.666</v>
      </c>
      <c r="I23" s="23"/>
      <c r="J23" s="49">
        <f t="shared" si="0"/>
        <v>10.782</v>
      </c>
    </row>
    <row r="24" spans="1:42" s="88" customFormat="1" ht="12.75">
      <c r="A24" s="19">
        <v>19</v>
      </c>
      <c r="B24" s="35" t="s">
        <v>35</v>
      </c>
      <c r="C24" s="35" t="s">
        <v>34</v>
      </c>
      <c r="D24" s="33" t="s">
        <v>138</v>
      </c>
      <c r="E24" s="131">
        <v>2.35</v>
      </c>
      <c r="F24" s="101">
        <v>0.75</v>
      </c>
      <c r="G24" s="76">
        <v>2.066</v>
      </c>
      <c r="H24" s="79">
        <v>3.2</v>
      </c>
      <c r="I24" s="79"/>
      <c r="J24" s="49">
        <f t="shared" si="0"/>
        <v>8.366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</row>
    <row r="25" spans="1:42" s="88" customFormat="1" ht="12.75">
      <c r="A25" s="19">
        <v>20</v>
      </c>
      <c r="B25" s="108" t="s">
        <v>21</v>
      </c>
      <c r="C25" s="108" t="s">
        <v>20</v>
      </c>
      <c r="D25" s="108" t="s">
        <v>126</v>
      </c>
      <c r="E25" s="131">
        <v>1.85</v>
      </c>
      <c r="F25" s="76">
        <v>0.2</v>
      </c>
      <c r="G25" s="76">
        <v>2</v>
      </c>
      <c r="H25" s="79">
        <v>3.3</v>
      </c>
      <c r="I25" s="79"/>
      <c r="J25" s="49">
        <f t="shared" si="0"/>
        <v>7.3500000000000005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</row>
    <row r="26" spans="1:42" s="88" customFormat="1" ht="12.75">
      <c r="A26" s="19">
        <v>21</v>
      </c>
      <c r="B26" s="108" t="s">
        <v>25</v>
      </c>
      <c r="C26" s="108" t="s">
        <v>24</v>
      </c>
      <c r="D26" s="108" t="s">
        <v>126</v>
      </c>
      <c r="E26" s="131">
        <v>2.25</v>
      </c>
      <c r="F26" s="100">
        <v>0.3</v>
      </c>
      <c r="G26" s="100">
        <v>1.966</v>
      </c>
      <c r="H26" s="76">
        <v>3.266</v>
      </c>
      <c r="I26" s="72">
        <v>0.5</v>
      </c>
      <c r="J26" s="49">
        <f t="shared" si="0"/>
        <v>7.282</v>
      </c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</row>
    <row r="27" spans="1:42" s="88" customFormat="1" ht="12.75">
      <c r="A27" s="19">
        <v>22</v>
      </c>
      <c r="B27" s="35" t="s">
        <v>37</v>
      </c>
      <c r="C27" s="35" t="s">
        <v>36</v>
      </c>
      <c r="D27" s="33" t="s">
        <v>138</v>
      </c>
      <c r="E27" s="131">
        <v>1.15</v>
      </c>
      <c r="F27" s="76">
        <v>0.75</v>
      </c>
      <c r="G27" s="76">
        <v>2</v>
      </c>
      <c r="H27" s="79">
        <v>3.2</v>
      </c>
      <c r="I27" s="79"/>
      <c r="J27" s="49">
        <f t="shared" si="0"/>
        <v>7.1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</row>
    <row r="28" spans="1:42" s="88" customFormat="1" ht="12.75">
      <c r="A28" s="19">
        <v>23</v>
      </c>
      <c r="B28" s="108" t="s">
        <v>29</v>
      </c>
      <c r="C28" s="108" t="s">
        <v>28</v>
      </c>
      <c r="D28" s="108" t="s">
        <v>126</v>
      </c>
      <c r="E28" s="131">
        <v>1.15</v>
      </c>
      <c r="F28" s="76">
        <v>0.1</v>
      </c>
      <c r="G28" s="79">
        <v>1.666</v>
      </c>
      <c r="H28" s="79">
        <v>3.966</v>
      </c>
      <c r="I28" s="49"/>
      <c r="J28" s="49">
        <f t="shared" si="0"/>
        <v>6.882</v>
      </c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</row>
    <row r="29" spans="1:42" s="88" customFormat="1" ht="13.5" thickBot="1">
      <c r="A29" s="78"/>
      <c r="B29" s="122"/>
      <c r="C29" s="122"/>
      <c r="D29" s="122"/>
      <c r="E29" s="96"/>
      <c r="F29" s="96"/>
      <c r="G29" s="97"/>
      <c r="H29" s="97"/>
      <c r="I29" s="98"/>
      <c r="J29" s="98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</row>
    <row r="30" spans="1:42" s="88" customFormat="1" ht="13.5" thickBot="1">
      <c r="A30" s="78"/>
      <c r="B30" s="37" t="s">
        <v>7</v>
      </c>
      <c r="C30" s="122"/>
      <c r="D30" s="122"/>
      <c r="E30" s="123"/>
      <c r="F30" s="124"/>
      <c r="G30" s="125" t="s">
        <v>78</v>
      </c>
      <c r="H30" s="124"/>
      <c r="I30" s="126"/>
      <c r="J30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</row>
    <row r="31" spans="1:42" s="88" customFormat="1" ht="12.75">
      <c r="A31" s="78"/>
      <c r="B31" s="38"/>
      <c r="C31" s="122"/>
      <c r="D31" s="122"/>
      <c r="E31" s="118"/>
      <c r="F31" s="118"/>
      <c r="G31" s="157"/>
      <c r="H31" s="118"/>
      <c r="I31" s="118"/>
      <c r="J31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</row>
    <row r="32" spans="1:42" s="88" customFormat="1" ht="12.75">
      <c r="A32" s="19"/>
      <c r="B32" s="50" t="s">
        <v>5</v>
      </c>
      <c r="C32" s="50" t="s">
        <v>4</v>
      </c>
      <c r="D32" s="5" t="s">
        <v>0</v>
      </c>
      <c r="E32" s="42" t="s">
        <v>8</v>
      </c>
      <c r="F32" s="43" t="s">
        <v>9</v>
      </c>
      <c r="G32" s="43" t="s">
        <v>10</v>
      </c>
      <c r="H32" s="43" t="s">
        <v>1</v>
      </c>
      <c r="I32" s="43" t="s">
        <v>2</v>
      </c>
      <c r="J32" s="43" t="s">
        <v>3</v>
      </c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</row>
    <row r="33" spans="1:42" s="88" customFormat="1" ht="12.75">
      <c r="A33" s="19"/>
      <c r="B33" s="50"/>
      <c r="C33" s="50"/>
      <c r="D33" s="5"/>
      <c r="E33" s="45">
        <v>4</v>
      </c>
      <c r="F33" s="46">
        <v>7</v>
      </c>
      <c r="G33" s="47">
        <v>7.5</v>
      </c>
      <c r="H33" s="47">
        <v>10</v>
      </c>
      <c r="I33" s="48"/>
      <c r="J33" s="49">
        <f aca="true" t="shared" si="1" ref="J33:J40">SUM(E33+F33+G33+H33-I33)</f>
        <v>28.5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</row>
    <row r="34" spans="1:42" s="88" customFormat="1" ht="12.75">
      <c r="A34" s="143">
        <v>1</v>
      </c>
      <c r="B34" s="146" t="s">
        <v>95</v>
      </c>
      <c r="C34" s="146" t="s">
        <v>94</v>
      </c>
      <c r="D34" s="146" t="s">
        <v>140</v>
      </c>
      <c r="E34" s="72">
        <v>3.25</v>
      </c>
      <c r="F34" s="72">
        <v>2.9</v>
      </c>
      <c r="G34" s="72">
        <v>3.966</v>
      </c>
      <c r="H34" s="72">
        <v>5.266</v>
      </c>
      <c r="I34" s="129"/>
      <c r="J34" s="49">
        <f t="shared" si="1"/>
        <v>15.382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</row>
    <row r="35" spans="1:42" s="88" customFormat="1" ht="12.75">
      <c r="A35" s="143">
        <v>2</v>
      </c>
      <c r="B35" s="142" t="s">
        <v>152</v>
      </c>
      <c r="C35" s="142" t="s">
        <v>96</v>
      </c>
      <c r="D35" s="142" t="s">
        <v>85</v>
      </c>
      <c r="E35" s="72">
        <v>3.25</v>
      </c>
      <c r="F35" s="72">
        <v>1.25</v>
      </c>
      <c r="G35" s="72">
        <v>4.633</v>
      </c>
      <c r="H35" s="72">
        <v>6.1</v>
      </c>
      <c r="I35" s="130"/>
      <c r="J35" s="49">
        <f t="shared" si="1"/>
        <v>15.232999999999999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</row>
    <row r="36" spans="1:42" s="88" customFormat="1" ht="12.75">
      <c r="A36" s="143">
        <v>3</v>
      </c>
      <c r="B36" s="147" t="s">
        <v>153</v>
      </c>
      <c r="C36" s="148" t="s">
        <v>93</v>
      </c>
      <c r="D36" s="149" t="s">
        <v>125</v>
      </c>
      <c r="E36" s="67">
        <v>3.25</v>
      </c>
      <c r="F36" s="72">
        <v>1.05</v>
      </c>
      <c r="G36" s="104">
        <v>3.333</v>
      </c>
      <c r="H36" s="104">
        <v>5.2</v>
      </c>
      <c r="I36" s="127"/>
      <c r="J36" s="49">
        <f t="shared" si="1"/>
        <v>12.833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</row>
    <row r="37" spans="1:42" s="88" customFormat="1" ht="12.75">
      <c r="A37" s="23">
        <v>4</v>
      </c>
      <c r="B37" s="114" t="s">
        <v>154</v>
      </c>
      <c r="C37" s="114" t="s">
        <v>99</v>
      </c>
      <c r="D37" s="114" t="s">
        <v>85</v>
      </c>
      <c r="E37" s="67">
        <v>2.85</v>
      </c>
      <c r="F37" s="72">
        <v>0.35</v>
      </c>
      <c r="G37" s="104">
        <v>3.733</v>
      </c>
      <c r="H37" s="104">
        <v>4.466</v>
      </c>
      <c r="I37" s="128"/>
      <c r="J37" s="49">
        <f t="shared" si="1"/>
        <v>11.399000000000001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</row>
    <row r="38" spans="1:42" s="88" customFormat="1" ht="14.25" customHeight="1">
      <c r="A38" s="23">
        <v>5</v>
      </c>
      <c r="B38" s="114" t="s">
        <v>155</v>
      </c>
      <c r="C38" s="114" t="s">
        <v>98</v>
      </c>
      <c r="D38" s="114" t="s">
        <v>85</v>
      </c>
      <c r="E38" s="72">
        <v>1.7</v>
      </c>
      <c r="F38" s="72">
        <v>0.05</v>
      </c>
      <c r="G38" s="72">
        <v>3.2</v>
      </c>
      <c r="H38" s="72">
        <v>5.3</v>
      </c>
      <c r="I38" s="130"/>
      <c r="J38" s="49">
        <f t="shared" si="1"/>
        <v>10.25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</row>
    <row r="39" spans="1:10" s="6" customFormat="1" ht="12.75">
      <c r="A39" s="23">
        <v>6</v>
      </c>
      <c r="B39" s="114" t="s">
        <v>156</v>
      </c>
      <c r="C39" s="114" t="s">
        <v>97</v>
      </c>
      <c r="D39" s="114" t="s">
        <v>85</v>
      </c>
      <c r="E39" s="67">
        <v>2.1</v>
      </c>
      <c r="F39" s="67">
        <v>0.3</v>
      </c>
      <c r="G39" s="67">
        <v>2.966</v>
      </c>
      <c r="H39" s="67">
        <v>4</v>
      </c>
      <c r="I39" s="128"/>
      <c r="J39" s="49">
        <f t="shared" si="1"/>
        <v>9.366</v>
      </c>
    </row>
    <row r="40" spans="1:10" s="6" customFormat="1" ht="12.75">
      <c r="A40" s="23">
        <v>7</v>
      </c>
      <c r="B40" s="110" t="s">
        <v>157</v>
      </c>
      <c r="C40" s="110" t="s">
        <v>100</v>
      </c>
      <c r="D40" s="110" t="s">
        <v>120</v>
      </c>
      <c r="E40" s="72">
        <v>1.7</v>
      </c>
      <c r="F40" s="72">
        <v>0</v>
      </c>
      <c r="G40" s="72">
        <v>2.1</v>
      </c>
      <c r="H40" s="72">
        <v>3.466</v>
      </c>
      <c r="I40" s="129"/>
      <c r="J40" s="49">
        <f t="shared" si="1"/>
        <v>7.266</v>
      </c>
    </row>
    <row r="41" spans="2:10" ht="12" customHeight="1"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42" s="88" customFormat="1" ht="12.75">
      <c r="A43"/>
      <c r="B43"/>
      <c r="C43"/>
      <c r="D43"/>
      <c r="E43" s="27"/>
      <c r="F43" s="27"/>
      <c r="G43" s="28"/>
      <c r="H43" s="29"/>
      <c r="I43" s="28"/>
      <c r="J43" s="30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</row>
    <row r="44" spans="1:42" s="15" customFormat="1" ht="12.75">
      <c r="A44"/>
      <c r="B44"/>
      <c r="C44"/>
      <c r="D44"/>
      <c r="E44" s="1"/>
      <c r="F44" s="1"/>
      <c r="G44" s="1"/>
      <c r="H44" s="1"/>
      <c r="I44" s="17"/>
      <c r="J44" s="2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</row>
    <row r="45" spans="1:42" s="15" customFormat="1" ht="11.25" customHeight="1">
      <c r="A45"/>
      <c r="B45"/>
      <c r="C45"/>
      <c r="D45"/>
      <c r="E45" s="1"/>
      <c r="F45" s="1"/>
      <c r="G45" s="1"/>
      <c r="H45" s="1"/>
      <c r="I45" s="17"/>
      <c r="J45" s="2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</row>
    <row r="46" spans="1:42" s="15" customFormat="1" ht="12.75">
      <c r="A46"/>
      <c r="B46"/>
      <c r="C46"/>
      <c r="D46"/>
      <c r="E46" s="1"/>
      <c r="F46" s="1"/>
      <c r="G46" s="1"/>
      <c r="H46" s="1"/>
      <c r="I46" s="17"/>
      <c r="J46" s="2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</row>
    <row r="47" spans="1:42" s="15" customFormat="1" ht="15.75">
      <c r="A47"/>
      <c r="B47" s="13"/>
      <c r="C47" s="14"/>
      <c r="D47"/>
      <c r="E47" s="1"/>
      <c r="F47" s="1"/>
      <c r="G47" s="1"/>
      <c r="H47" s="1"/>
      <c r="I47" s="17"/>
      <c r="J47" s="2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</row>
    <row r="48" spans="1:42" s="15" customFormat="1" ht="12.75">
      <c r="A48"/>
      <c r="B48" s="25"/>
      <c r="C48" s="25"/>
      <c r="D48" s="26"/>
      <c r="E48" s="1"/>
      <c r="F48" s="1"/>
      <c r="G48" s="1"/>
      <c r="H48" s="1"/>
      <c r="I48" s="17"/>
      <c r="J48" s="2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</row>
    <row r="49" spans="1:42" s="15" customFormat="1" ht="12.75">
      <c r="A49"/>
      <c r="B49" s="3"/>
      <c r="C49" s="3"/>
      <c r="D49" s="3"/>
      <c r="E49" s="1"/>
      <c r="F49" s="1"/>
      <c r="G49" s="1"/>
      <c r="H49" s="1"/>
      <c r="I49" s="17"/>
      <c r="J49" s="2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</row>
    <row r="50" spans="1:42" s="54" customFormat="1" ht="12.75">
      <c r="A50"/>
      <c r="B50" s="3"/>
      <c r="C50" s="3"/>
      <c r="D50" s="3"/>
      <c r="E50" s="1"/>
      <c r="F50" s="1"/>
      <c r="G50" s="1"/>
      <c r="H50" s="1"/>
      <c r="I50" s="17"/>
      <c r="J50" s="2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</row>
    <row r="51" spans="1:42" s="15" customFormat="1" ht="12.75">
      <c r="A51" s="24"/>
      <c r="B51" s="3"/>
      <c r="C51" s="3"/>
      <c r="D51" s="3"/>
      <c r="E51" s="1"/>
      <c r="F51" s="1"/>
      <c r="G51" s="1"/>
      <c r="H51" s="1"/>
      <c r="I51" s="17"/>
      <c r="J51" s="2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</row>
    <row r="52" spans="1:42" s="15" customFormat="1" ht="12.75">
      <c r="A52" s="7"/>
      <c r="B52" s="3"/>
      <c r="C52" s="3"/>
      <c r="D52" s="3"/>
      <c r="E52" s="1"/>
      <c r="F52" s="1"/>
      <c r="G52" s="1"/>
      <c r="H52" s="1"/>
      <c r="I52" s="17"/>
      <c r="J52" s="2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</row>
    <row r="58" ht="13.5" customHeight="1"/>
    <row r="59" spans="1:10" s="6" customFormat="1" ht="14.25" customHeight="1">
      <c r="A59" s="7"/>
      <c r="B59" s="3"/>
      <c r="C59" s="3"/>
      <c r="D59" s="3"/>
      <c r="E59" s="1"/>
      <c r="F59" s="1"/>
      <c r="G59" s="1"/>
      <c r="H59" s="1"/>
      <c r="I59" s="17"/>
      <c r="J59" s="2"/>
    </row>
  </sheetData>
  <sheetProtection/>
  <conditionalFormatting sqref="E43">
    <cfRule type="cellIs" priority="18" dxfId="0" operator="greaterThan" stopIfTrue="1">
      <formula>3</formula>
    </cfRule>
  </conditionalFormatting>
  <conditionalFormatting sqref="F43">
    <cfRule type="cellIs" priority="15" dxfId="0" operator="greaterThan" stopIfTrue="1">
      <formula>2</formula>
    </cfRule>
    <cfRule type="cellIs" priority="16" dxfId="0" operator="greaterThan" stopIfTrue="1">
      <formula>"2."</formula>
    </cfRule>
  </conditionalFormatting>
  <conditionalFormatting sqref="F35:F36">
    <cfRule type="cellIs" priority="9" dxfId="0" operator="greaterThan" stopIfTrue="1">
      <formula>"2.5"</formula>
    </cfRule>
  </conditionalFormatting>
  <conditionalFormatting sqref="G35:G36 H34:H36">
    <cfRule type="cellIs" priority="8" dxfId="0" operator="greaterThan" stopIfTrue="1">
      <formula>"10."</formula>
    </cfRule>
  </conditionalFormatting>
  <conditionalFormatting sqref="G36:H36 H34">
    <cfRule type="cellIs" priority="6" dxfId="0" operator="greaterThan" stopIfTrue="1">
      <formula>10</formula>
    </cfRule>
    <cfRule type="cellIs" priority="7" dxfId="0" operator="greaterThan" stopIfTrue="1">
      <formula>"10."</formula>
    </cfRule>
  </conditionalFormatting>
  <printOptions/>
  <pageMargins left="1.9291338582677167" right="0.07874015748031496" top="0.6692913385826772" bottom="0" header="0.31496062992125984" footer="0"/>
  <pageSetup horizontalDpi="300" verticalDpi="300" orientation="landscape" paperSize="9" r:id="rId1"/>
  <headerFooter alignWithMargins="0">
    <oddHeader>&amp;L&amp;"Arial,Gras"&amp;9NOYEN SUR SARTHE&amp;C&amp;"Arial,Gras"CHAMPIONNAT DE LIGUE FSCF LPL
 REGIONAL 2&amp;R&amp;9 8 AVRIL 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78"/>
  <sheetViews>
    <sheetView workbookViewId="0" topLeftCell="A1">
      <selection activeCell="D7" sqref="D7:D10"/>
    </sheetView>
  </sheetViews>
  <sheetFormatPr defaultColWidth="11.421875" defaultRowHeight="12.75"/>
  <cols>
    <col min="1" max="1" width="5.421875" style="7" customWidth="1"/>
    <col min="2" max="2" width="10.421875" style="3" customWidth="1"/>
    <col min="3" max="3" width="13.7109375" style="3" customWidth="1"/>
    <col min="4" max="4" width="19.7109375" style="3" customWidth="1"/>
    <col min="5" max="5" width="7.421875" style="0" customWidth="1"/>
    <col min="6" max="6" width="8.00390625" style="0" customWidth="1"/>
    <col min="7" max="7" width="7.140625" style="0" customWidth="1"/>
    <col min="8" max="8" width="7.421875" style="0" customWidth="1"/>
    <col min="9" max="9" width="7.7109375" style="0" customWidth="1"/>
    <col min="10" max="10" width="8.28125" style="0" customWidth="1"/>
    <col min="11" max="14" width="6.7109375" style="1" customWidth="1"/>
    <col min="15" max="15" width="7.00390625" style="17" customWidth="1"/>
    <col min="16" max="16" width="8.7109375" style="2" customWidth="1"/>
    <col min="17" max="17" width="9.421875" style="0" customWidth="1"/>
  </cols>
  <sheetData>
    <row r="1" ht="13.5" thickBot="1"/>
    <row r="2" spans="1:16" s="15" customFormat="1" ht="16.5" customHeight="1" thickBot="1">
      <c r="A2" s="8"/>
      <c r="B2" s="37" t="s">
        <v>12</v>
      </c>
      <c r="C2" s="38"/>
      <c r="E2" s="51"/>
      <c r="F2" s="59"/>
      <c r="G2" s="121" t="s">
        <v>124</v>
      </c>
      <c r="H2" s="60"/>
      <c r="I2" s="51"/>
      <c r="J2" s="52"/>
      <c r="K2" s="55"/>
      <c r="L2" s="56"/>
      <c r="M2" s="57" t="s">
        <v>11</v>
      </c>
      <c r="N2" s="58"/>
      <c r="O2" s="40"/>
      <c r="P2" s="39"/>
    </row>
    <row r="3" spans="1:16" s="15" customFormat="1" ht="12.75">
      <c r="A3" s="8"/>
      <c r="B3" s="61"/>
      <c r="C3" s="61"/>
      <c r="E3" s="20"/>
      <c r="F3" s="20"/>
      <c r="G3" s="20"/>
      <c r="H3" s="20"/>
      <c r="I3" s="21"/>
      <c r="J3" s="22"/>
      <c r="K3" s="40"/>
      <c r="L3" s="40"/>
      <c r="M3" s="40"/>
      <c r="N3" s="40"/>
      <c r="O3" s="40"/>
      <c r="P3" s="39"/>
    </row>
    <row r="4" spans="1:17" s="15" customFormat="1" ht="12">
      <c r="A4" s="12"/>
      <c r="B4" s="41" t="s">
        <v>4</v>
      </c>
      <c r="C4" s="41" t="s">
        <v>5</v>
      </c>
      <c r="D4" s="5" t="s">
        <v>0</v>
      </c>
      <c r="E4" s="42" t="s">
        <v>8</v>
      </c>
      <c r="F4" s="43" t="s">
        <v>9</v>
      </c>
      <c r="G4" s="43" t="s">
        <v>10</v>
      </c>
      <c r="H4" s="43" t="s">
        <v>1</v>
      </c>
      <c r="I4" s="43" t="s">
        <v>2</v>
      </c>
      <c r="J4" s="64" t="s">
        <v>3</v>
      </c>
      <c r="K4" s="42" t="s">
        <v>8</v>
      </c>
      <c r="L4" s="43" t="s">
        <v>9</v>
      </c>
      <c r="M4" s="43" t="s">
        <v>10</v>
      </c>
      <c r="N4" s="43" t="s">
        <v>1</v>
      </c>
      <c r="O4" s="43" t="s">
        <v>2</v>
      </c>
      <c r="P4" s="62" t="s">
        <v>3</v>
      </c>
      <c r="Q4" s="5" t="s">
        <v>3</v>
      </c>
    </row>
    <row r="5" spans="1:17" s="31" customFormat="1" ht="12">
      <c r="A5" s="19"/>
      <c r="B5" s="33"/>
      <c r="C5" s="34"/>
      <c r="D5" s="35"/>
      <c r="E5" s="45">
        <v>2.5</v>
      </c>
      <c r="F5" s="46">
        <v>3</v>
      </c>
      <c r="G5" s="47">
        <v>7.5</v>
      </c>
      <c r="H5" s="47">
        <v>10</v>
      </c>
      <c r="I5" s="48"/>
      <c r="J5" s="63">
        <f aca="true" t="shared" si="0" ref="J5:J13">E5+F5+G5+H5-I5</f>
        <v>23</v>
      </c>
      <c r="K5" s="45">
        <v>2.5</v>
      </c>
      <c r="L5" s="45">
        <v>1.5</v>
      </c>
      <c r="M5" s="47">
        <v>7.5</v>
      </c>
      <c r="N5" s="47">
        <v>10</v>
      </c>
      <c r="O5" s="48"/>
      <c r="P5" s="47">
        <f aca="true" t="shared" si="1" ref="P5:P26">K5+L5+M5+N5-O5</f>
        <v>21.5</v>
      </c>
      <c r="Q5" s="53">
        <f aca="true" t="shared" si="2" ref="Q5:Q26">SUM(P5,J5)</f>
        <v>44.5</v>
      </c>
    </row>
    <row r="6" spans="1:17" s="31" customFormat="1" ht="12" customHeight="1">
      <c r="A6" s="150">
        <v>1</v>
      </c>
      <c r="B6" s="151" t="s">
        <v>66</v>
      </c>
      <c r="C6" s="151" t="s">
        <v>65</v>
      </c>
      <c r="D6" s="151" t="s">
        <v>142</v>
      </c>
      <c r="E6" s="93">
        <v>1.75</v>
      </c>
      <c r="F6" s="67">
        <v>0.5</v>
      </c>
      <c r="G6" s="75">
        <v>5.2</v>
      </c>
      <c r="H6" s="76">
        <v>7.133</v>
      </c>
      <c r="I6" s="75"/>
      <c r="J6" s="63">
        <f t="shared" si="0"/>
        <v>14.583</v>
      </c>
      <c r="K6" s="67">
        <v>1.5</v>
      </c>
      <c r="L6" s="67">
        <v>0.45</v>
      </c>
      <c r="M6" s="73">
        <v>4.4</v>
      </c>
      <c r="N6" s="74">
        <v>7.433</v>
      </c>
      <c r="O6" s="81"/>
      <c r="P6" s="47">
        <f t="shared" si="1"/>
        <v>13.783000000000001</v>
      </c>
      <c r="Q6" s="53">
        <f t="shared" si="2"/>
        <v>28.366</v>
      </c>
    </row>
    <row r="7" spans="1:17" s="31" customFormat="1" ht="12" customHeight="1">
      <c r="A7" s="150">
        <v>2</v>
      </c>
      <c r="B7" s="149" t="s">
        <v>50</v>
      </c>
      <c r="C7" s="149" t="s">
        <v>76</v>
      </c>
      <c r="D7" s="149" t="s">
        <v>163</v>
      </c>
      <c r="E7" s="93">
        <v>1.75</v>
      </c>
      <c r="F7" s="67">
        <v>0.6</v>
      </c>
      <c r="G7" s="75">
        <v>4.566</v>
      </c>
      <c r="H7" s="76">
        <v>7.033</v>
      </c>
      <c r="I7" s="75"/>
      <c r="J7" s="63">
        <f t="shared" si="0"/>
        <v>13.949000000000002</v>
      </c>
      <c r="K7" s="67">
        <v>1.5</v>
      </c>
      <c r="L7" s="67">
        <v>0.3</v>
      </c>
      <c r="M7" s="73">
        <v>4.433</v>
      </c>
      <c r="N7" s="74">
        <v>7.233</v>
      </c>
      <c r="O7" s="81"/>
      <c r="P7" s="47">
        <f t="shared" si="1"/>
        <v>13.466</v>
      </c>
      <c r="Q7" s="53">
        <f t="shared" si="2"/>
        <v>27.415</v>
      </c>
    </row>
    <row r="8" spans="1:17" s="31" customFormat="1" ht="12" customHeight="1">
      <c r="A8" s="150">
        <v>3</v>
      </c>
      <c r="B8" s="149" t="s">
        <v>132</v>
      </c>
      <c r="C8" s="149" t="s">
        <v>75</v>
      </c>
      <c r="D8" s="149" t="s">
        <v>125</v>
      </c>
      <c r="E8" s="93">
        <v>1.5</v>
      </c>
      <c r="F8" s="67">
        <v>0.6</v>
      </c>
      <c r="G8" s="75">
        <v>5.133</v>
      </c>
      <c r="H8" s="76">
        <v>7.1333</v>
      </c>
      <c r="I8" s="75"/>
      <c r="J8" s="63">
        <f t="shared" si="0"/>
        <v>14.3663</v>
      </c>
      <c r="K8" s="67">
        <v>0.5</v>
      </c>
      <c r="L8" s="67">
        <v>0.45</v>
      </c>
      <c r="M8" s="68">
        <v>4.2</v>
      </c>
      <c r="N8" s="69">
        <v>7.166</v>
      </c>
      <c r="O8" s="81"/>
      <c r="P8" s="47">
        <f t="shared" si="1"/>
        <v>12.316</v>
      </c>
      <c r="Q8" s="53">
        <f t="shared" si="2"/>
        <v>26.6823</v>
      </c>
    </row>
    <row r="9" spans="1:17" s="31" customFormat="1" ht="12" customHeight="1">
      <c r="A9" s="150">
        <v>4</v>
      </c>
      <c r="B9" s="151" t="s">
        <v>62</v>
      </c>
      <c r="C9" s="151" t="s">
        <v>67</v>
      </c>
      <c r="D9" s="151" t="s">
        <v>142</v>
      </c>
      <c r="E9" s="93">
        <v>1.75</v>
      </c>
      <c r="F9" s="67">
        <v>0.55</v>
      </c>
      <c r="G9" s="75">
        <v>4.933</v>
      </c>
      <c r="H9" s="76">
        <v>5.466</v>
      </c>
      <c r="I9" s="75"/>
      <c r="J9" s="63">
        <f t="shared" si="0"/>
        <v>12.699</v>
      </c>
      <c r="K9" s="67">
        <v>1.25</v>
      </c>
      <c r="L9" s="67">
        <v>0.6</v>
      </c>
      <c r="M9" s="68">
        <v>4.5</v>
      </c>
      <c r="N9" s="69">
        <v>6.9</v>
      </c>
      <c r="O9" s="81"/>
      <c r="P9" s="47">
        <f t="shared" si="1"/>
        <v>13.25</v>
      </c>
      <c r="Q9" s="53">
        <f t="shared" si="2"/>
        <v>25.948999999999998</v>
      </c>
    </row>
    <row r="10" spans="1:17" s="15" customFormat="1" ht="12" customHeight="1">
      <c r="A10" s="150">
        <v>5</v>
      </c>
      <c r="B10" s="144" t="s">
        <v>43</v>
      </c>
      <c r="C10" s="144" t="s">
        <v>42</v>
      </c>
      <c r="D10" s="152" t="s">
        <v>138</v>
      </c>
      <c r="E10" s="111">
        <v>2</v>
      </c>
      <c r="F10" s="84">
        <v>0.3</v>
      </c>
      <c r="G10" s="87">
        <v>3.966</v>
      </c>
      <c r="H10" s="102">
        <v>6.266</v>
      </c>
      <c r="I10" s="87"/>
      <c r="J10" s="63">
        <f t="shared" si="0"/>
        <v>12.532</v>
      </c>
      <c r="K10" s="84">
        <v>1.5</v>
      </c>
      <c r="L10" s="84">
        <v>0.3</v>
      </c>
      <c r="M10" s="132">
        <v>4.2</v>
      </c>
      <c r="N10" s="133">
        <v>6.766</v>
      </c>
      <c r="O10" s="106"/>
      <c r="P10" s="47">
        <f t="shared" si="1"/>
        <v>12.766</v>
      </c>
      <c r="Q10" s="53">
        <f t="shared" si="2"/>
        <v>25.298000000000002</v>
      </c>
    </row>
    <row r="11" spans="1:17" s="89" customFormat="1" ht="12" customHeight="1">
      <c r="A11" s="150">
        <v>6</v>
      </c>
      <c r="B11" s="153" t="s">
        <v>128</v>
      </c>
      <c r="C11" s="153" t="s">
        <v>70</v>
      </c>
      <c r="D11" s="153" t="s">
        <v>125</v>
      </c>
      <c r="E11" s="93">
        <v>1.25</v>
      </c>
      <c r="F11" s="67">
        <v>0.65</v>
      </c>
      <c r="G11" s="75">
        <v>4.566</v>
      </c>
      <c r="H11" s="76">
        <v>6.7</v>
      </c>
      <c r="I11" s="75"/>
      <c r="J11" s="63">
        <f t="shared" si="0"/>
        <v>13.166</v>
      </c>
      <c r="K11" s="67">
        <v>1.25</v>
      </c>
      <c r="L11" s="67">
        <v>0.45</v>
      </c>
      <c r="M11" s="73">
        <v>3.8</v>
      </c>
      <c r="N11" s="74">
        <v>6.4</v>
      </c>
      <c r="O11" s="66"/>
      <c r="P11" s="47">
        <f t="shared" si="1"/>
        <v>11.9</v>
      </c>
      <c r="Q11" s="53">
        <f t="shared" si="2"/>
        <v>25.066000000000003</v>
      </c>
    </row>
    <row r="12" spans="1:17" s="15" customFormat="1" ht="12" customHeight="1">
      <c r="A12" s="150">
        <v>7</v>
      </c>
      <c r="B12" s="149" t="s">
        <v>21</v>
      </c>
      <c r="C12" s="149" t="s">
        <v>73</v>
      </c>
      <c r="D12" s="149" t="s">
        <v>125</v>
      </c>
      <c r="E12" s="93">
        <v>1.25</v>
      </c>
      <c r="F12" s="67">
        <v>0.5</v>
      </c>
      <c r="G12" s="75">
        <v>4.833</v>
      </c>
      <c r="H12" s="76">
        <v>7.1</v>
      </c>
      <c r="I12" s="73"/>
      <c r="J12" s="63">
        <f t="shared" si="0"/>
        <v>13.683</v>
      </c>
      <c r="K12" s="67">
        <v>0.75</v>
      </c>
      <c r="L12" s="67">
        <v>0.3</v>
      </c>
      <c r="M12" s="73">
        <v>3.333</v>
      </c>
      <c r="N12" s="74">
        <v>6.6</v>
      </c>
      <c r="O12" s="66"/>
      <c r="P12" s="47">
        <f t="shared" si="1"/>
        <v>10.983</v>
      </c>
      <c r="Q12" s="53">
        <f t="shared" si="2"/>
        <v>24.666</v>
      </c>
    </row>
    <row r="13" spans="1:17" s="15" customFormat="1" ht="12" customHeight="1">
      <c r="A13" s="150">
        <v>8</v>
      </c>
      <c r="B13" s="148" t="s">
        <v>136</v>
      </c>
      <c r="C13" s="148" t="s">
        <v>77</v>
      </c>
      <c r="D13" s="148" t="s">
        <v>125</v>
      </c>
      <c r="E13" s="93">
        <v>1.25</v>
      </c>
      <c r="F13" s="67">
        <v>0.45</v>
      </c>
      <c r="G13" s="75">
        <v>3.733</v>
      </c>
      <c r="H13" s="76">
        <v>6.233</v>
      </c>
      <c r="I13" s="75"/>
      <c r="J13" s="63">
        <f t="shared" si="0"/>
        <v>11.666</v>
      </c>
      <c r="K13" s="67">
        <v>1.25</v>
      </c>
      <c r="L13" s="67">
        <v>0.45</v>
      </c>
      <c r="M13" s="68">
        <v>3.766</v>
      </c>
      <c r="N13" s="69">
        <v>6.7</v>
      </c>
      <c r="O13" s="81"/>
      <c r="P13" s="47">
        <f t="shared" si="1"/>
        <v>12.166</v>
      </c>
      <c r="Q13" s="53">
        <f t="shared" si="2"/>
        <v>23.832</v>
      </c>
    </row>
    <row r="14" spans="1:17" s="15" customFormat="1" ht="12" customHeight="1">
      <c r="A14" s="107">
        <v>9</v>
      </c>
      <c r="B14" s="35" t="s">
        <v>41</v>
      </c>
      <c r="C14" s="35" t="s">
        <v>40</v>
      </c>
      <c r="D14" s="109" t="s">
        <v>138</v>
      </c>
      <c r="E14" s="93">
        <v>1.25</v>
      </c>
      <c r="F14" s="67">
        <v>0.35</v>
      </c>
      <c r="G14" s="75">
        <v>4.166</v>
      </c>
      <c r="H14" s="76">
        <v>6.066</v>
      </c>
      <c r="I14" s="75" t="s">
        <v>160</v>
      </c>
      <c r="J14" s="63">
        <f>SUM(E14+F14+G14+H14)</f>
        <v>11.832</v>
      </c>
      <c r="K14" s="67">
        <v>1</v>
      </c>
      <c r="L14" s="67">
        <v>0.6</v>
      </c>
      <c r="M14" s="68">
        <v>3.733</v>
      </c>
      <c r="N14" s="69">
        <v>6.233</v>
      </c>
      <c r="O14" s="81"/>
      <c r="P14" s="47">
        <f t="shared" si="1"/>
        <v>11.565999999999999</v>
      </c>
      <c r="Q14" s="53">
        <f t="shared" si="2"/>
        <v>23.398</v>
      </c>
    </row>
    <row r="15" spans="1:17" s="15" customFormat="1" ht="12" customHeight="1">
      <c r="A15" s="107">
        <v>10</v>
      </c>
      <c r="B15" s="110" t="s">
        <v>50</v>
      </c>
      <c r="C15" s="110" t="s">
        <v>49</v>
      </c>
      <c r="D15" s="110" t="s">
        <v>139</v>
      </c>
      <c r="E15" s="93">
        <v>2.25</v>
      </c>
      <c r="F15" s="67">
        <v>0.3</v>
      </c>
      <c r="G15" s="75">
        <v>3.8</v>
      </c>
      <c r="H15" s="76">
        <v>5.8</v>
      </c>
      <c r="I15" s="75"/>
      <c r="J15" s="63">
        <f aca="true" t="shared" si="3" ref="J15:J26">E15+F15+G15+H15-I15</f>
        <v>12.149999999999999</v>
      </c>
      <c r="K15" s="67">
        <v>0.75</v>
      </c>
      <c r="L15" s="67">
        <v>0.45</v>
      </c>
      <c r="M15" s="73">
        <v>3.766</v>
      </c>
      <c r="N15" s="74">
        <v>6.266</v>
      </c>
      <c r="O15" s="81"/>
      <c r="P15" s="47">
        <f t="shared" si="1"/>
        <v>11.232</v>
      </c>
      <c r="Q15" s="53">
        <f t="shared" si="2"/>
        <v>23.381999999999998</v>
      </c>
    </row>
    <row r="16" spans="1:17" s="15" customFormat="1" ht="12" customHeight="1">
      <c r="A16" s="107">
        <v>11</v>
      </c>
      <c r="B16" s="36" t="s">
        <v>137</v>
      </c>
      <c r="C16" s="36" t="s">
        <v>71</v>
      </c>
      <c r="D16" s="36" t="s">
        <v>125</v>
      </c>
      <c r="E16" s="67">
        <v>1</v>
      </c>
      <c r="F16" s="67">
        <v>0.35</v>
      </c>
      <c r="G16" s="75">
        <v>3.833</v>
      </c>
      <c r="H16" s="76">
        <v>5.866</v>
      </c>
      <c r="I16" s="75"/>
      <c r="J16" s="63">
        <f t="shared" si="3"/>
        <v>11.049</v>
      </c>
      <c r="K16" s="67">
        <v>1.75</v>
      </c>
      <c r="L16" s="67">
        <v>0.3</v>
      </c>
      <c r="M16" s="68">
        <v>3.666</v>
      </c>
      <c r="N16" s="69">
        <v>6.3</v>
      </c>
      <c r="O16" s="81"/>
      <c r="P16" s="47">
        <f t="shared" si="1"/>
        <v>12.015999999999998</v>
      </c>
      <c r="Q16" s="53">
        <f t="shared" si="2"/>
        <v>23.064999999999998</v>
      </c>
    </row>
    <row r="17" spans="1:17" s="15" customFormat="1" ht="12" customHeight="1">
      <c r="A17" s="107">
        <v>12</v>
      </c>
      <c r="B17" s="36" t="s">
        <v>133</v>
      </c>
      <c r="C17" s="36" t="s">
        <v>74</v>
      </c>
      <c r="D17" s="36" t="s">
        <v>125</v>
      </c>
      <c r="E17" s="67">
        <v>1.5</v>
      </c>
      <c r="F17" s="72">
        <v>0.25</v>
      </c>
      <c r="G17" s="73">
        <v>3.733</v>
      </c>
      <c r="H17" s="74">
        <v>6.6</v>
      </c>
      <c r="I17" s="75"/>
      <c r="J17" s="63">
        <f t="shared" si="3"/>
        <v>12.083</v>
      </c>
      <c r="K17" s="67">
        <v>0.5</v>
      </c>
      <c r="L17" s="67">
        <v>0</v>
      </c>
      <c r="M17" s="68">
        <v>3.5</v>
      </c>
      <c r="N17" s="69">
        <v>6.433</v>
      </c>
      <c r="O17" s="48"/>
      <c r="P17" s="47">
        <f t="shared" si="1"/>
        <v>10.433</v>
      </c>
      <c r="Q17" s="53">
        <f t="shared" si="2"/>
        <v>22.516</v>
      </c>
    </row>
    <row r="18" spans="1:17" s="15" customFormat="1" ht="12" customHeight="1">
      <c r="A18" s="107">
        <v>13</v>
      </c>
      <c r="B18" s="110" t="s">
        <v>54</v>
      </c>
      <c r="C18" s="110" t="s">
        <v>53</v>
      </c>
      <c r="D18" s="110" t="s">
        <v>139</v>
      </c>
      <c r="E18" s="67">
        <v>1.25</v>
      </c>
      <c r="F18" s="67">
        <v>0.3</v>
      </c>
      <c r="G18" s="75">
        <v>3.8</v>
      </c>
      <c r="H18" s="76">
        <v>4.933</v>
      </c>
      <c r="I18" s="75"/>
      <c r="J18" s="63">
        <f t="shared" si="3"/>
        <v>10.283</v>
      </c>
      <c r="K18" s="67">
        <v>1</v>
      </c>
      <c r="L18" s="67">
        <v>0.45</v>
      </c>
      <c r="M18" s="68">
        <v>3.7</v>
      </c>
      <c r="N18" s="69">
        <v>6.6</v>
      </c>
      <c r="O18" s="81"/>
      <c r="P18" s="47">
        <f t="shared" si="1"/>
        <v>11.75</v>
      </c>
      <c r="Q18" s="53">
        <f t="shared" si="2"/>
        <v>22.033</v>
      </c>
    </row>
    <row r="19" spans="1:17" ht="12" customHeight="1">
      <c r="A19" s="107">
        <v>14</v>
      </c>
      <c r="B19" s="110" t="s">
        <v>52</v>
      </c>
      <c r="C19" s="110" t="s">
        <v>51</v>
      </c>
      <c r="D19" s="110" t="s">
        <v>139</v>
      </c>
      <c r="E19" s="67">
        <v>0.75</v>
      </c>
      <c r="F19" s="67">
        <v>0.25</v>
      </c>
      <c r="G19" s="75">
        <v>3.866</v>
      </c>
      <c r="H19" s="103">
        <v>5.233</v>
      </c>
      <c r="I19" s="75"/>
      <c r="J19" s="63">
        <f t="shared" si="3"/>
        <v>10.099</v>
      </c>
      <c r="K19" s="67">
        <v>0.75</v>
      </c>
      <c r="L19" s="67">
        <v>0.3</v>
      </c>
      <c r="M19" s="68">
        <v>3.9</v>
      </c>
      <c r="N19" s="69">
        <v>6.433</v>
      </c>
      <c r="O19" s="81"/>
      <c r="P19" s="47">
        <f t="shared" si="1"/>
        <v>11.383</v>
      </c>
      <c r="Q19" s="53">
        <f t="shared" si="2"/>
        <v>21.482</v>
      </c>
    </row>
    <row r="20" spans="1:17" s="15" customFormat="1" ht="12" customHeight="1">
      <c r="A20" s="107">
        <v>15</v>
      </c>
      <c r="B20" s="110" t="s">
        <v>130</v>
      </c>
      <c r="C20" s="110" t="s">
        <v>102</v>
      </c>
      <c r="D20" s="110" t="s">
        <v>141</v>
      </c>
      <c r="E20" s="67">
        <v>1.75</v>
      </c>
      <c r="F20" s="72">
        <v>0.15</v>
      </c>
      <c r="G20" s="73">
        <v>3.633</v>
      </c>
      <c r="H20" s="74">
        <v>4.766</v>
      </c>
      <c r="I20" s="75"/>
      <c r="J20" s="63">
        <f t="shared" si="3"/>
        <v>10.299</v>
      </c>
      <c r="K20" s="67">
        <v>0</v>
      </c>
      <c r="L20" s="67">
        <v>0.45</v>
      </c>
      <c r="M20" s="68">
        <v>4.033</v>
      </c>
      <c r="N20" s="69">
        <v>6.233</v>
      </c>
      <c r="O20" s="66"/>
      <c r="P20" s="47">
        <f t="shared" si="1"/>
        <v>10.716000000000001</v>
      </c>
      <c r="Q20" s="53">
        <f t="shared" si="2"/>
        <v>21.015</v>
      </c>
    </row>
    <row r="21" spans="1:17" ht="12" customHeight="1">
      <c r="A21" s="107">
        <v>16</v>
      </c>
      <c r="B21" s="35" t="s">
        <v>46</v>
      </c>
      <c r="C21" s="35" t="s">
        <v>45</v>
      </c>
      <c r="D21" s="109" t="s">
        <v>138</v>
      </c>
      <c r="E21" s="67">
        <v>1</v>
      </c>
      <c r="F21" s="67">
        <v>0.15</v>
      </c>
      <c r="G21" s="75">
        <v>3.533</v>
      </c>
      <c r="H21" s="76">
        <v>5.633</v>
      </c>
      <c r="I21" s="75"/>
      <c r="J21" s="63">
        <f t="shared" si="3"/>
        <v>10.315999999999999</v>
      </c>
      <c r="K21" s="67">
        <v>0.5</v>
      </c>
      <c r="L21" s="67">
        <v>0.25</v>
      </c>
      <c r="M21" s="73">
        <v>3.233</v>
      </c>
      <c r="N21" s="74">
        <v>6.23</v>
      </c>
      <c r="O21" s="81"/>
      <c r="P21" s="47">
        <f t="shared" si="1"/>
        <v>10.213000000000001</v>
      </c>
      <c r="Q21" s="53">
        <f t="shared" si="2"/>
        <v>20.529</v>
      </c>
    </row>
    <row r="22" spans="1:17" s="15" customFormat="1" ht="12">
      <c r="A22" s="107">
        <v>17</v>
      </c>
      <c r="B22" s="35" t="s">
        <v>48</v>
      </c>
      <c r="C22" s="35" t="s">
        <v>47</v>
      </c>
      <c r="D22" s="109" t="s">
        <v>138</v>
      </c>
      <c r="E22" s="67">
        <v>1</v>
      </c>
      <c r="F22" s="67">
        <v>0.25</v>
      </c>
      <c r="G22" s="75">
        <v>3.1</v>
      </c>
      <c r="H22" s="76">
        <v>5.433</v>
      </c>
      <c r="I22" s="75"/>
      <c r="J22" s="63">
        <f t="shared" si="3"/>
        <v>9.783</v>
      </c>
      <c r="K22" s="67">
        <v>0</v>
      </c>
      <c r="L22" s="67">
        <v>0.3</v>
      </c>
      <c r="M22" s="68">
        <v>4.1</v>
      </c>
      <c r="N22" s="69">
        <v>5.933</v>
      </c>
      <c r="O22" s="81"/>
      <c r="P22" s="47">
        <f t="shared" si="1"/>
        <v>10.332999999999998</v>
      </c>
      <c r="Q22" s="53">
        <f t="shared" si="2"/>
        <v>20.116</v>
      </c>
    </row>
    <row r="23" spans="1:17" s="15" customFormat="1" ht="13.5" customHeight="1">
      <c r="A23" s="107">
        <v>18</v>
      </c>
      <c r="B23" s="35" t="s">
        <v>37</v>
      </c>
      <c r="C23" s="35" t="s">
        <v>44</v>
      </c>
      <c r="D23" s="109" t="s">
        <v>138</v>
      </c>
      <c r="E23" s="67">
        <v>0.75</v>
      </c>
      <c r="F23" s="67">
        <v>0.35</v>
      </c>
      <c r="G23" s="75">
        <v>4.066</v>
      </c>
      <c r="H23" s="76">
        <v>5.133</v>
      </c>
      <c r="I23" s="75"/>
      <c r="J23" s="63">
        <f t="shared" si="3"/>
        <v>10.299</v>
      </c>
      <c r="K23" s="67">
        <v>0.5</v>
      </c>
      <c r="L23" s="67">
        <v>0.15</v>
      </c>
      <c r="M23" s="68">
        <v>3.966</v>
      </c>
      <c r="N23" s="69">
        <v>5.1</v>
      </c>
      <c r="O23" s="81"/>
      <c r="P23" s="47">
        <f t="shared" si="1"/>
        <v>9.716000000000001</v>
      </c>
      <c r="Q23" s="53">
        <f t="shared" si="2"/>
        <v>20.015</v>
      </c>
    </row>
    <row r="24" spans="1:17" s="15" customFormat="1" ht="12">
      <c r="A24" s="107">
        <v>19</v>
      </c>
      <c r="B24" s="36" t="s">
        <v>131</v>
      </c>
      <c r="C24" s="36" t="s">
        <v>72</v>
      </c>
      <c r="D24" s="36" t="s">
        <v>125</v>
      </c>
      <c r="E24" s="67">
        <v>1</v>
      </c>
      <c r="F24" s="67">
        <v>0.45</v>
      </c>
      <c r="G24" s="75">
        <v>3.333</v>
      </c>
      <c r="H24" s="76">
        <v>5.066</v>
      </c>
      <c r="I24" s="75"/>
      <c r="J24" s="63">
        <f t="shared" si="3"/>
        <v>9.849</v>
      </c>
      <c r="K24" s="67">
        <v>0.5</v>
      </c>
      <c r="L24" s="93">
        <v>0.3</v>
      </c>
      <c r="M24" s="94">
        <v>3.2</v>
      </c>
      <c r="N24" s="74">
        <v>5.4</v>
      </c>
      <c r="O24" s="81"/>
      <c r="P24" s="47">
        <f t="shared" si="1"/>
        <v>9.4</v>
      </c>
      <c r="Q24" s="53">
        <f t="shared" si="2"/>
        <v>19.249000000000002</v>
      </c>
    </row>
    <row r="25" spans="1:17" s="15" customFormat="1" ht="12">
      <c r="A25" s="107">
        <v>20</v>
      </c>
      <c r="B25" s="35" t="s">
        <v>39</v>
      </c>
      <c r="C25" s="35" t="s">
        <v>38</v>
      </c>
      <c r="D25" s="109" t="s">
        <v>138</v>
      </c>
      <c r="E25" s="67">
        <v>1</v>
      </c>
      <c r="F25" s="67">
        <v>0.15</v>
      </c>
      <c r="G25" s="75">
        <v>2.433</v>
      </c>
      <c r="H25" s="76">
        <v>5.133</v>
      </c>
      <c r="I25" s="75"/>
      <c r="J25" s="63">
        <f t="shared" si="3"/>
        <v>8.716</v>
      </c>
      <c r="K25" s="67">
        <v>0</v>
      </c>
      <c r="L25" s="93">
        <v>0.3</v>
      </c>
      <c r="M25" s="94">
        <v>3.533</v>
      </c>
      <c r="N25" s="74">
        <v>5.2</v>
      </c>
      <c r="O25" s="81"/>
      <c r="P25" s="47">
        <f t="shared" si="1"/>
        <v>9.033</v>
      </c>
      <c r="Q25" s="53">
        <f t="shared" si="2"/>
        <v>17.749</v>
      </c>
    </row>
    <row r="26" spans="1:17" s="15" customFormat="1" ht="12">
      <c r="A26" s="107">
        <v>21</v>
      </c>
      <c r="B26" s="110" t="s">
        <v>135</v>
      </c>
      <c r="C26" s="110" t="s">
        <v>101</v>
      </c>
      <c r="D26" s="110" t="s">
        <v>141</v>
      </c>
      <c r="E26" s="67">
        <v>0.5</v>
      </c>
      <c r="F26" s="67">
        <v>0.15</v>
      </c>
      <c r="G26" s="75">
        <v>2.966</v>
      </c>
      <c r="H26" s="76">
        <v>5.033</v>
      </c>
      <c r="I26" s="75"/>
      <c r="J26" s="63">
        <f t="shared" si="3"/>
        <v>8.649000000000001</v>
      </c>
      <c r="K26" s="67">
        <v>0.5</v>
      </c>
      <c r="L26" s="93">
        <v>0.15</v>
      </c>
      <c r="M26" s="94">
        <v>3.166</v>
      </c>
      <c r="N26" s="74">
        <v>5.266</v>
      </c>
      <c r="O26" s="81"/>
      <c r="P26" s="47">
        <f t="shared" si="1"/>
        <v>9.082</v>
      </c>
      <c r="Q26" s="53">
        <f t="shared" si="2"/>
        <v>17.731</v>
      </c>
    </row>
    <row r="27" s="15" customFormat="1" ht="12"/>
    <row r="28" s="54" customFormat="1" ht="12.75" thickBot="1"/>
    <row r="29" spans="1:17" s="89" customFormat="1" ht="12.75" thickBot="1">
      <c r="A29" s="8"/>
      <c r="B29" s="37" t="s">
        <v>103</v>
      </c>
      <c r="C29" s="38"/>
      <c r="D29" s="15"/>
      <c r="E29" s="51"/>
      <c r="F29" s="59"/>
      <c r="G29" s="121" t="s">
        <v>124</v>
      </c>
      <c r="H29" s="60"/>
      <c r="I29" s="51"/>
      <c r="J29" s="52"/>
      <c r="K29" s="55"/>
      <c r="L29" s="56"/>
      <c r="M29" s="57" t="s">
        <v>11</v>
      </c>
      <c r="N29" s="58"/>
      <c r="O29" s="40"/>
      <c r="P29" s="39"/>
      <c r="Q29" s="15"/>
    </row>
    <row r="30" spans="1:16" s="15" customFormat="1" ht="12.75">
      <c r="A30" s="8"/>
      <c r="B30" s="61"/>
      <c r="C30" s="61"/>
      <c r="E30" s="20"/>
      <c r="F30" s="20"/>
      <c r="G30" s="20"/>
      <c r="H30" s="20"/>
      <c r="I30" s="21"/>
      <c r="J30" s="22"/>
      <c r="K30" s="40"/>
      <c r="L30" s="40"/>
      <c r="M30" s="40"/>
      <c r="N30" s="40"/>
      <c r="O30" s="40"/>
      <c r="P30" s="39"/>
    </row>
    <row r="31" spans="1:17" s="89" customFormat="1" ht="12">
      <c r="A31" s="12"/>
      <c r="B31" s="41" t="s">
        <v>4</v>
      </c>
      <c r="C31" s="41" t="s">
        <v>5</v>
      </c>
      <c r="D31" s="5" t="s">
        <v>0</v>
      </c>
      <c r="E31" s="42" t="s">
        <v>8</v>
      </c>
      <c r="F31" s="43" t="s">
        <v>9</v>
      </c>
      <c r="G31" s="43" t="s">
        <v>10</v>
      </c>
      <c r="H31" s="43" t="s">
        <v>1</v>
      </c>
      <c r="I31" s="43" t="s">
        <v>2</v>
      </c>
      <c r="J31" s="64" t="s">
        <v>3</v>
      </c>
      <c r="K31" s="42" t="s">
        <v>8</v>
      </c>
      <c r="L31" s="43" t="s">
        <v>9</v>
      </c>
      <c r="M31" s="43" t="s">
        <v>10</v>
      </c>
      <c r="N31" s="43" t="s">
        <v>1</v>
      </c>
      <c r="O31" s="43" t="s">
        <v>2</v>
      </c>
      <c r="P31" s="62" t="s">
        <v>3</v>
      </c>
      <c r="Q31" s="5" t="s">
        <v>3</v>
      </c>
    </row>
    <row r="32" spans="1:17" s="89" customFormat="1" ht="12">
      <c r="A32" s="19"/>
      <c r="B32" s="33"/>
      <c r="C32" s="34"/>
      <c r="D32" s="35"/>
      <c r="E32" s="45">
        <v>2.5</v>
      </c>
      <c r="F32" s="46">
        <v>3</v>
      </c>
      <c r="G32" s="47">
        <v>7.5</v>
      </c>
      <c r="H32" s="47">
        <v>10</v>
      </c>
      <c r="I32" s="48"/>
      <c r="J32" s="63">
        <f aca="true" t="shared" si="4" ref="J32:J44">E32+F32+G32+H32-I32</f>
        <v>23</v>
      </c>
      <c r="K32" s="45">
        <v>2.5</v>
      </c>
      <c r="L32" s="45">
        <v>1.5</v>
      </c>
      <c r="M32" s="47">
        <v>7.5</v>
      </c>
      <c r="N32" s="47">
        <v>10</v>
      </c>
      <c r="O32" s="48"/>
      <c r="P32" s="47">
        <f aca="true" t="shared" si="5" ref="P32:P44">K32+L32+M32+N32-O32</f>
        <v>21.5</v>
      </c>
      <c r="Q32" s="53">
        <f>SUM(P32,J32)</f>
        <v>44.5</v>
      </c>
    </row>
    <row r="33" spans="1:17" s="15" customFormat="1" ht="12.75">
      <c r="A33" s="4">
        <v>1</v>
      </c>
      <c r="B33" s="154" t="s">
        <v>146</v>
      </c>
      <c r="C33" s="154" t="s">
        <v>74</v>
      </c>
      <c r="D33" s="149" t="s">
        <v>125</v>
      </c>
      <c r="E33" s="67">
        <v>1.25</v>
      </c>
      <c r="F33" s="67">
        <v>0.6</v>
      </c>
      <c r="G33" s="75">
        <v>4.966</v>
      </c>
      <c r="H33" s="103">
        <v>6.1</v>
      </c>
      <c r="I33" s="75"/>
      <c r="J33" s="63">
        <f t="shared" si="4"/>
        <v>12.916</v>
      </c>
      <c r="K33" s="67">
        <v>1.25</v>
      </c>
      <c r="L33" s="67">
        <v>0.6</v>
      </c>
      <c r="M33" s="68">
        <v>3.93</v>
      </c>
      <c r="N33" s="69">
        <v>6.8</v>
      </c>
      <c r="O33" s="81"/>
      <c r="P33" s="63">
        <f t="shared" si="5"/>
        <v>12.58</v>
      </c>
      <c r="Q33" s="53">
        <f aca="true" t="shared" si="6" ref="Q33:Q44">SUM(J33+P33)</f>
        <v>25.496000000000002</v>
      </c>
    </row>
    <row r="34" spans="1:17" s="15" customFormat="1" ht="12.75">
      <c r="A34" s="4">
        <v>2</v>
      </c>
      <c r="B34" s="155" t="s">
        <v>145</v>
      </c>
      <c r="C34" s="155" t="s">
        <v>119</v>
      </c>
      <c r="D34" s="155" t="s">
        <v>85</v>
      </c>
      <c r="E34" s="67">
        <v>1.5</v>
      </c>
      <c r="F34" s="72">
        <v>0.65</v>
      </c>
      <c r="G34" s="73">
        <v>4.533</v>
      </c>
      <c r="H34" s="74">
        <v>6.733</v>
      </c>
      <c r="I34" s="75"/>
      <c r="J34" s="63">
        <f t="shared" si="4"/>
        <v>13.416</v>
      </c>
      <c r="K34" s="67">
        <v>1.75</v>
      </c>
      <c r="L34" s="67">
        <v>0.15</v>
      </c>
      <c r="M34" s="68">
        <v>3.766</v>
      </c>
      <c r="N34" s="69">
        <v>5.9</v>
      </c>
      <c r="O34" s="66"/>
      <c r="P34" s="63">
        <f t="shared" si="5"/>
        <v>11.566</v>
      </c>
      <c r="Q34" s="53">
        <f t="shared" si="6"/>
        <v>24.982</v>
      </c>
    </row>
    <row r="35" spans="1:17" ht="12.75">
      <c r="A35" s="4">
        <v>3</v>
      </c>
      <c r="B35" s="154" t="s">
        <v>144</v>
      </c>
      <c r="C35" s="154" t="s">
        <v>114</v>
      </c>
      <c r="D35" s="149" t="s">
        <v>125</v>
      </c>
      <c r="E35" s="67">
        <v>1.5</v>
      </c>
      <c r="F35" s="84">
        <v>0.55</v>
      </c>
      <c r="G35" s="87">
        <v>4.2</v>
      </c>
      <c r="H35" s="102">
        <v>6.866</v>
      </c>
      <c r="I35" s="87">
        <v>0.5</v>
      </c>
      <c r="J35" s="63">
        <f t="shared" si="4"/>
        <v>12.616</v>
      </c>
      <c r="K35" s="84">
        <v>0.25</v>
      </c>
      <c r="L35" s="84">
        <v>0.6</v>
      </c>
      <c r="M35" s="85">
        <v>4.433</v>
      </c>
      <c r="N35" s="86">
        <v>6.933</v>
      </c>
      <c r="O35" s="106"/>
      <c r="P35" s="63">
        <f t="shared" si="5"/>
        <v>12.216</v>
      </c>
      <c r="Q35" s="53">
        <f t="shared" si="6"/>
        <v>24.832</v>
      </c>
    </row>
    <row r="36" spans="1:17" ht="12.75">
      <c r="A36" s="4">
        <v>4</v>
      </c>
      <c r="B36" s="155" t="s">
        <v>116</v>
      </c>
      <c r="C36" s="155" t="s">
        <v>115</v>
      </c>
      <c r="D36" s="155" t="s">
        <v>140</v>
      </c>
      <c r="E36" s="67">
        <v>0.75</v>
      </c>
      <c r="F36" s="67">
        <v>0</v>
      </c>
      <c r="G36" s="75">
        <v>4.166</v>
      </c>
      <c r="H36" s="76">
        <v>5.333</v>
      </c>
      <c r="I36" s="75">
        <v>0.6</v>
      </c>
      <c r="J36" s="63">
        <f t="shared" si="4"/>
        <v>9.649000000000001</v>
      </c>
      <c r="K36" s="67">
        <v>1.5</v>
      </c>
      <c r="L36" s="67">
        <v>0</v>
      </c>
      <c r="M36" s="68">
        <v>3.5</v>
      </c>
      <c r="N36" s="69">
        <v>7.533</v>
      </c>
      <c r="O36" s="81"/>
      <c r="P36" s="63">
        <f t="shared" si="5"/>
        <v>12.533000000000001</v>
      </c>
      <c r="Q36" s="53">
        <f t="shared" si="6"/>
        <v>22.182000000000002</v>
      </c>
    </row>
    <row r="37" spans="1:17" ht="12.75">
      <c r="A37" s="4">
        <v>5</v>
      </c>
      <c r="B37" s="156" t="s">
        <v>147</v>
      </c>
      <c r="C37" s="156" t="s">
        <v>123</v>
      </c>
      <c r="D37" s="156" t="s">
        <v>120</v>
      </c>
      <c r="E37" s="67">
        <v>1.25</v>
      </c>
      <c r="F37" s="67">
        <v>0.3</v>
      </c>
      <c r="G37" s="75">
        <v>4.1</v>
      </c>
      <c r="H37" s="76">
        <v>6.166</v>
      </c>
      <c r="I37" s="75"/>
      <c r="J37" s="63">
        <f t="shared" si="4"/>
        <v>11.815999999999999</v>
      </c>
      <c r="K37" s="67">
        <v>0.75</v>
      </c>
      <c r="L37" s="67">
        <v>0</v>
      </c>
      <c r="M37" s="68">
        <v>3.4</v>
      </c>
      <c r="N37" s="69">
        <v>5.566</v>
      </c>
      <c r="O37" s="81"/>
      <c r="P37" s="63">
        <f t="shared" si="5"/>
        <v>9.716000000000001</v>
      </c>
      <c r="Q37" s="53">
        <f t="shared" si="6"/>
        <v>21.532</v>
      </c>
    </row>
    <row r="38" spans="1:17" ht="12.75">
      <c r="A38" s="80">
        <v>6</v>
      </c>
      <c r="B38" s="116" t="s">
        <v>148</v>
      </c>
      <c r="C38" s="116" t="s">
        <v>112</v>
      </c>
      <c r="D38" s="116" t="s">
        <v>113</v>
      </c>
      <c r="E38" s="67">
        <v>0.5</v>
      </c>
      <c r="F38" s="67">
        <v>0.15</v>
      </c>
      <c r="G38" s="75">
        <v>3.7</v>
      </c>
      <c r="H38" s="76">
        <v>5.833</v>
      </c>
      <c r="I38" s="75"/>
      <c r="J38" s="63">
        <f t="shared" si="4"/>
        <v>10.183</v>
      </c>
      <c r="K38" s="67">
        <v>0.5</v>
      </c>
      <c r="L38" s="67">
        <v>0</v>
      </c>
      <c r="M38" s="68">
        <v>3.3</v>
      </c>
      <c r="N38" s="69">
        <v>6.233</v>
      </c>
      <c r="O38" s="81"/>
      <c r="P38" s="63">
        <f t="shared" si="5"/>
        <v>10.033</v>
      </c>
      <c r="Q38" s="53">
        <f t="shared" si="6"/>
        <v>20.216</v>
      </c>
    </row>
    <row r="39" spans="1:17" ht="12.75">
      <c r="A39" s="80">
        <v>7</v>
      </c>
      <c r="B39" s="91" t="s">
        <v>118</v>
      </c>
      <c r="C39" s="91" t="s">
        <v>117</v>
      </c>
      <c r="D39" s="91" t="s">
        <v>140</v>
      </c>
      <c r="E39" s="67">
        <v>1</v>
      </c>
      <c r="F39" s="67">
        <v>0.35</v>
      </c>
      <c r="G39" s="75">
        <v>3.966</v>
      </c>
      <c r="H39" s="76">
        <v>5.733</v>
      </c>
      <c r="I39" s="75"/>
      <c r="J39" s="63">
        <f t="shared" si="4"/>
        <v>11.049</v>
      </c>
      <c r="K39" s="67">
        <v>0.75</v>
      </c>
      <c r="L39" s="67">
        <v>0.3</v>
      </c>
      <c r="M39" s="69">
        <v>3.1</v>
      </c>
      <c r="N39" s="81">
        <v>4.9</v>
      </c>
      <c r="O39" s="81"/>
      <c r="P39" s="63">
        <f t="shared" si="5"/>
        <v>9.05</v>
      </c>
      <c r="Q39" s="53">
        <f t="shared" si="6"/>
        <v>20.099</v>
      </c>
    </row>
    <row r="40" spans="1:17" ht="12.75">
      <c r="A40" s="80">
        <v>8</v>
      </c>
      <c r="B40" s="92" t="s">
        <v>107</v>
      </c>
      <c r="C40" s="92" t="s">
        <v>106</v>
      </c>
      <c r="D40" s="110" t="s">
        <v>139</v>
      </c>
      <c r="E40" s="67">
        <v>0.5</v>
      </c>
      <c r="F40" s="67">
        <v>0.05</v>
      </c>
      <c r="G40" s="75">
        <v>4.033</v>
      </c>
      <c r="H40" s="76">
        <v>4.833</v>
      </c>
      <c r="I40" s="75"/>
      <c r="J40" s="63">
        <f t="shared" si="4"/>
        <v>9.416</v>
      </c>
      <c r="K40" s="67">
        <v>0.75</v>
      </c>
      <c r="L40" s="73">
        <v>0.3</v>
      </c>
      <c r="M40" s="73">
        <v>3</v>
      </c>
      <c r="N40" s="74">
        <v>5.333</v>
      </c>
      <c r="O40" s="81"/>
      <c r="P40" s="63">
        <f t="shared" si="5"/>
        <v>9.383</v>
      </c>
      <c r="Q40" s="53">
        <f t="shared" si="6"/>
        <v>18.799</v>
      </c>
    </row>
    <row r="41" spans="1:17" ht="12.75">
      <c r="A41" s="80">
        <v>9</v>
      </c>
      <c r="B41" s="92" t="s">
        <v>111</v>
      </c>
      <c r="C41" s="92" t="s">
        <v>110</v>
      </c>
      <c r="D41" s="110" t="s">
        <v>139</v>
      </c>
      <c r="E41" s="67">
        <v>1.5</v>
      </c>
      <c r="F41" s="67">
        <v>0.2</v>
      </c>
      <c r="G41" s="75">
        <v>3.5</v>
      </c>
      <c r="H41" s="76">
        <v>5.1</v>
      </c>
      <c r="I41" s="73"/>
      <c r="J41" s="63">
        <f t="shared" si="4"/>
        <v>10.3</v>
      </c>
      <c r="K41" s="67">
        <v>1</v>
      </c>
      <c r="L41" s="67">
        <v>0</v>
      </c>
      <c r="M41" s="73">
        <v>2.8</v>
      </c>
      <c r="N41" s="74">
        <v>4.36</v>
      </c>
      <c r="O41" s="66"/>
      <c r="P41" s="63">
        <f t="shared" si="5"/>
        <v>8.16</v>
      </c>
      <c r="Q41" s="53">
        <f t="shared" si="6"/>
        <v>18.46</v>
      </c>
    </row>
    <row r="42" spans="1:17" ht="12.75">
      <c r="A42" s="80">
        <v>10</v>
      </c>
      <c r="B42" s="92" t="s">
        <v>143</v>
      </c>
      <c r="C42" s="92" t="s">
        <v>127</v>
      </c>
      <c r="D42" s="92" t="s">
        <v>120</v>
      </c>
      <c r="E42" s="67">
        <v>0</v>
      </c>
      <c r="F42" s="67">
        <v>0</v>
      </c>
      <c r="G42" s="75">
        <v>3.766</v>
      </c>
      <c r="H42" s="76">
        <v>4.833</v>
      </c>
      <c r="I42" s="75"/>
      <c r="J42" s="63">
        <f t="shared" si="4"/>
        <v>8.599</v>
      </c>
      <c r="K42" s="67">
        <v>0.45</v>
      </c>
      <c r="L42" s="67">
        <v>0.15</v>
      </c>
      <c r="M42" s="68">
        <v>3.2</v>
      </c>
      <c r="N42" s="69">
        <v>5.166</v>
      </c>
      <c r="O42" s="81"/>
      <c r="P42" s="63">
        <f t="shared" si="5"/>
        <v>8.966000000000001</v>
      </c>
      <c r="Q42" s="53">
        <f t="shared" si="6"/>
        <v>17.565</v>
      </c>
    </row>
    <row r="43" spans="1:17" ht="12.75">
      <c r="A43" s="80">
        <v>11</v>
      </c>
      <c r="B43" s="92" t="s">
        <v>109</v>
      </c>
      <c r="C43" s="92" t="s">
        <v>108</v>
      </c>
      <c r="D43" s="110" t="s">
        <v>139</v>
      </c>
      <c r="E43" s="67">
        <v>0.25</v>
      </c>
      <c r="F43" s="67">
        <v>0.15</v>
      </c>
      <c r="G43" s="75">
        <v>3.333</v>
      </c>
      <c r="H43" s="76">
        <v>3.166</v>
      </c>
      <c r="I43" s="75"/>
      <c r="J43" s="63">
        <f t="shared" si="4"/>
        <v>6.899</v>
      </c>
      <c r="K43" s="67">
        <v>0.75</v>
      </c>
      <c r="L43" s="67">
        <v>0</v>
      </c>
      <c r="M43" s="68">
        <v>2.633</v>
      </c>
      <c r="N43" s="69">
        <v>4.466</v>
      </c>
      <c r="O43" s="81"/>
      <c r="P43" s="63">
        <f t="shared" si="5"/>
        <v>7.849</v>
      </c>
      <c r="Q43" s="53">
        <f t="shared" si="6"/>
        <v>14.748000000000001</v>
      </c>
    </row>
    <row r="44" spans="1:17" ht="12.75">
      <c r="A44" s="80">
        <v>12</v>
      </c>
      <c r="B44" s="115" t="s">
        <v>105</v>
      </c>
      <c r="C44" s="115" t="s">
        <v>104</v>
      </c>
      <c r="D44" s="109" t="s">
        <v>138</v>
      </c>
      <c r="E44" s="67">
        <v>0.5</v>
      </c>
      <c r="F44" s="67">
        <v>0.3</v>
      </c>
      <c r="G44" s="75">
        <v>3.966</v>
      </c>
      <c r="H44" s="76">
        <v>4.433</v>
      </c>
      <c r="I44" s="75"/>
      <c r="J44" s="63">
        <f t="shared" si="4"/>
        <v>9.199</v>
      </c>
      <c r="K44" s="67">
        <v>0</v>
      </c>
      <c r="L44" s="67">
        <v>0.3</v>
      </c>
      <c r="M44" s="73">
        <v>1.333</v>
      </c>
      <c r="N44" s="74">
        <v>2</v>
      </c>
      <c r="O44" s="81">
        <v>0.5</v>
      </c>
      <c r="P44" s="63">
        <f t="shared" si="5"/>
        <v>3.133</v>
      </c>
      <c r="Q44" s="53">
        <f t="shared" si="6"/>
        <v>12.332</v>
      </c>
    </row>
    <row r="45" spans="1:16" ht="12.75">
      <c r="A45"/>
      <c r="B45"/>
      <c r="C45"/>
      <c r="D45"/>
      <c r="K45"/>
      <c r="L45"/>
      <c r="M45"/>
      <c r="N45"/>
      <c r="O45"/>
      <c r="P45"/>
    </row>
    <row r="46" spans="1:16" ht="12.75">
      <c r="A46"/>
      <c r="B46"/>
      <c r="C46"/>
      <c r="D46"/>
      <c r="K46"/>
      <c r="L46"/>
      <c r="M46"/>
      <c r="N46"/>
      <c r="O46"/>
      <c r="P46"/>
    </row>
    <row r="47" spans="1:16" ht="12.75">
      <c r="A47"/>
      <c r="B47"/>
      <c r="C47"/>
      <c r="D47"/>
      <c r="K47"/>
      <c r="L47"/>
      <c r="M47"/>
      <c r="N47"/>
      <c r="O47"/>
      <c r="P47"/>
    </row>
    <row r="48" spans="1:16" ht="12.75">
      <c r="A48"/>
      <c r="B48"/>
      <c r="C48"/>
      <c r="D48"/>
      <c r="K48"/>
      <c r="L48"/>
      <c r="M48"/>
      <c r="N48"/>
      <c r="O48"/>
      <c r="P48"/>
    </row>
    <row r="49" spans="1:16" ht="12.75">
      <c r="A49"/>
      <c r="C49"/>
      <c r="D49"/>
      <c r="K49"/>
      <c r="L49"/>
      <c r="M49"/>
      <c r="N49"/>
      <c r="O49"/>
      <c r="P49"/>
    </row>
    <row r="50" spans="1:16" ht="12.75">
      <c r="A50"/>
      <c r="C50"/>
      <c r="D50"/>
      <c r="K50"/>
      <c r="L50"/>
      <c r="M50"/>
      <c r="N50"/>
      <c r="O50"/>
      <c r="P50"/>
    </row>
    <row r="51" spans="1:16" ht="12.75">
      <c r="A51"/>
      <c r="C51" s="1"/>
      <c r="D51" s="1"/>
      <c r="E51" s="1"/>
      <c r="F51" s="1"/>
      <c r="G51" s="17"/>
      <c r="H51" s="2"/>
      <c r="K51"/>
      <c r="L51"/>
      <c r="M51"/>
      <c r="N51"/>
      <c r="O51"/>
      <c r="P51"/>
    </row>
    <row r="52" spans="3:16" ht="12.75">
      <c r="C52"/>
      <c r="D52"/>
      <c r="G52" s="1"/>
      <c r="H52" s="1"/>
      <c r="I52" s="1"/>
      <c r="J52" s="1"/>
      <c r="K52" s="17"/>
      <c r="L52" s="2"/>
      <c r="M52"/>
      <c r="N52"/>
      <c r="O52"/>
      <c r="P52"/>
    </row>
    <row r="53" spans="3:16" ht="12.75">
      <c r="C53"/>
      <c r="D53"/>
      <c r="G53" s="1"/>
      <c r="H53" s="1"/>
      <c r="I53" s="1"/>
      <c r="J53" s="1"/>
      <c r="K53" s="17"/>
      <c r="L53" s="2"/>
      <c r="M53"/>
      <c r="N53"/>
      <c r="O53"/>
      <c r="P53"/>
    </row>
    <row r="54" spans="3:16" ht="12.75">
      <c r="C54"/>
      <c r="D54"/>
      <c r="G54" s="1"/>
      <c r="H54" s="1"/>
      <c r="I54" s="1"/>
      <c r="J54" s="1"/>
      <c r="K54" s="17"/>
      <c r="L54" s="2"/>
      <c r="M54"/>
      <c r="N54"/>
      <c r="O54"/>
      <c r="P54"/>
    </row>
    <row r="55" spans="3:16" ht="12.75">
      <c r="C55"/>
      <c r="D55"/>
      <c r="G55" s="1"/>
      <c r="H55" s="1"/>
      <c r="I55" s="1"/>
      <c r="J55" s="1"/>
      <c r="K55" s="17"/>
      <c r="L55" s="2"/>
      <c r="M55"/>
      <c r="N55"/>
      <c r="O55"/>
      <c r="P55"/>
    </row>
    <row r="56" spans="3:16" ht="12.75">
      <c r="C56"/>
      <c r="D56"/>
      <c r="G56" s="1"/>
      <c r="H56" s="1"/>
      <c r="I56" s="1"/>
      <c r="J56" s="1"/>
      <c r="K56" s="17"/>
      <c r="L56" s="2"/>
      <c r="M56"/>
      <c r="N56"/>
      <c r="O56"/>
      <c r="P56"/>
    </row>
    <row r="57" spans="3:16" ht="12.75">
      <c r="C57"/>
      <c r="D57"/>
      <c r="G57" s="1"/>
      <c r="H57" s="1"/>
      <c r="I57" s="1"/>
      <c r="J57" s="1"/>
      <c r="K57" s="17"/>
      <c r="L57" s="2"/>
      <c r="M57"/>
      <c r="N57"/>
      <c r="O57"/>
      <c r="P57"/>
    </row>
    <row r="58" spans="3:16" ht="12.75">
      <c r="C58"/>
      <c r="D58"/>
      <c r="G58" s="1"/>
      <c r="H58" s="1"/>
      <c r="I58" s="1"/>
      <c r="J58" s="1"/>
      <c r="K58" s="17"/>
      <c r="L58" s="2"/>
      <c r="M58"/>
      <c r="N58"/>
      <c r="O58"/>
      <c r="P58"/>
    </row>
    <row r="59" spans="3:16" ht="12.75">
      <c r="C59"/>
      <c r="D59"/>
      <c r="G59" s="1"/>
      <c r="H59" s="1"/>
      <c r="I59" s="1"/>
      <c r="J59" s="1"/>
      <c r="K59" s="17"/>
      <c r="L59" s="2"/>
      <c r="M59"/>
      <c r="N59"/>
      <c r="O59"/>
      <c r="P59"/>
    </row>
    <row r="60" spans="3:16" ht="12.75">
      <c r="C60"/>
      <c r="D60"/>
      <c r="G60" s="1"/>
      <c r="H60" s="1"/>
      <c r="I60" s="1"/>
      <c r="J60" s="1"/>
      <c r="K60" s="17"/>
      <c r="L60" s="2"/>
      <c r="M60"/>
      <c r="N60"/>
      <c r="O60"/>
      <c r="P60"/>
    </row>
    <row r="61" spans="3:16" ht="12.75">
      <c r="C61"/>
      <c r="D61"/>
      <c r="G61" s="1"/>
      <c r="H61" s="1"/>
      <c r="I61" s="1"/>
      <c r="J61" s="1"/>
      <c r="K61" s="17"/>
      <c r="L61" s="2"/>
      <c r="M61"/>
      <c r="N61"/>
      <c r="O61"/>
      <c r="P61"/>
    </row>
    <row r="62" spans="3:16" ht="12.75">
      <c r="C62"/>
      <c r="D62"/>
      <c r="G62" s="1"/>
      <c r="H62" s="1"/>
      <c r="I62" s="1"/>
      <c r="J62" s="1"/>
      <c r="K62" s="17"/>
      <c r="L62" s="2"/>
      <c r="M62"/>
      <c r="N62"/>
      <c r="O62"/>
      <c r="P62"/>
    </row>
    <row r="63" spans="3:16" ht="12.75">
      <c r="C63"/>
      <c r="D63"/>
      <c r="G63" s="1"/>
      <c r="H63" s="1"/>
      <c r="I63" s="1"/>
      <c r="J63" s="1"/>
      <c r="K63" s="17"/>
      <c r="L63" s="2"/>
      <c r="M63"/>
      <c r="N63"/>
      <c r="O63"/>
      <c r="P63"/>
    </row>
    <row r="64" spans="3:16" ht="12.75">
      <c r="C64"/>
      <c r="D64"/>
      <c r="G64" s="1"/>
      <c r="H64" s="1"/>
      <c r="I64" s="1"/>
      <c r="J64" s="1"/>
      <c r="K64" s="17"/>
      <c r="L64" s="2"/>
      <c r="M64"/>
      <c r="N64"/>
      <c r="O64"/>
      <c r="P64"/>
    </row>
    <row r="65" spans="3:16" ht="12.75">
      <c r="C65"/>
      <c r="D65"/>
      <c r="G65" s="1"/>
      <c r="H65" s="1"/>
      <c r="I65" s="1"/>
      <c r="J65" s="1"/>
      <c r="K65" s="17"/>
      <c r="L65" s="2"/>
      <c r="M65"/>
      <c r="N65"/>
      <c r="O65"/>
      <c r="P65"/>
    </row>
    <row r="66" spans="3:16" ht="12.75">
      <c r="C66"/>
      <c r="D66"/>
      <c r="G66" s="1"/>
      <c r="H66" s="1"/>
      <c r="I66" s="1"/>
      <c r="J66" s="1"/>
      <c r="K66" s="17"/>
      <c r="L66" s="2"/>
      <c r="M66"/>
      <c r="N66"/>
      <c r="O66"/>
      <c r="P66"/>
    </row>
    <row r="67" spans="2:16" ht="12.75">
      <c r="B67"/>
      <c r="C67"/>
      <c r="D67"/>
      <c r="G67" s="1"/>
      <c r="H67" s="1"/>
      <c r="I67" s="1"/>
      <c r="J67" s="1"/>
      <c r="K67" s="17"/>
      <c r="L67" s="2"/>
      <c r="M67"/>
      <c r="N67"/>
      <c r="O67"/>
      <c r="P67"/>
    </row>
    <row r="68" spans="2:16" ht="12.75">
      <c r="B68"/>
      <c r="C68"/>
      <c r="D68"/>
      <c r="G68" s="1"/>
      <c r="H68" s="1"/>
      <c r="I68" s="1"/>
      <c r="J68" s="1"/>
      <c r="K68" s="17"/>
      <c r="L68" s="2"/>
      <c r="M68"/>
      <c r="N68"/>
      <c r="O68"/>
      <c r="P68"/>
    </row>
    <row r="69" spans="2:16" ht="12.75">
      <c r="B69"/>
      <c r="C69"/>
      <c r="D69"/>
      <c r="G69" s="1"/>
      <c r="H69" s="1"/>
      <c r="I69" s="1"/>
      <c r="J69" s="1"/>
      <c r="K69" s="17"/>
      <c r="L69" s="2"/>
      <c r="M69"/>
      <c r="N69"/>
      <c r="O69"/>
      <c r="P69"/>
    </row>
    <row r="70" spans="2:16" ht="12.75">
      <c r="B70"/>
      <c r="C70"/>
      <c r="D70"/>
      <c r="G70" s="1"/>
      <c r="H70" s="1"/>
      <c r="I70" s="1"/>
      <c r="J70" s="1"/>
      <c r="K70" s="17"/>
      <c r="L70" s="2"/>
      <c r="M70"/>
      <c r="N70"/>
      <c r="O70"/>
      <c r="P70"/>
    </row>
    <row r="71" spans="2:16" ht="12.75">
      <c r="B71"/>
      <c r="C71"/>
      <c r="D71"/>
      <c r="G71" s="1"/>
      <c r="H71" s="1"/>
      <c r="I71" s="1"/>
      <c r="J71" s="1"/>
      <c r="K71" s="17"/>
      <c r="L71" s="2"/>
      <c r="M71"/>
      <c r="N71"/>
      <c r="O71"/>
      <c r="P71"/>
    </row>
    <row r="72" spans="2:16" ht="12.75">
      <c r="B72"/>
      <c r="C72"/>
      <c r="D72"/>
      <c r="G72" s="1"/>
      <c r="H72" s="1"/>
      <c r="I72" s="1"/>
      <c r="J72" s="1"/>
      <c r="K72" s="17"/>
      <c r="L72" s="2"/>
      <c r="M72"/>
      <c r="N72"/>
      <c r="O72"/>
      <c r="P72"/>
    </row>
    <row r="73" spans="2:16" ht="12.75">
      <c r="B73"/>
      <c r="C73"/>
      <c r="D73"/>
      <c r="G73" s="1"/>
      <c r="H73" s="1"/>
      <c r="I73" s="1"/>
      <c r="J73" s="1"/>
      <c r="K73" s="17"/>
      <c r="L73" s="2"/>
      <c r="M73"/>
      <c r="N73"/>
      <c r="O73"/>
      <c r="P73"/>
    </row>
    <row r="74" spans="2:16" ht="12.75">
      <c r="B74"/>
      <c r="C74"/>
      <c r="D74"/>
      <c r="G74" s="1"/>
      <c r="H74" s="1"/>
      <c r="I74" s="1"/>
      <c r="J74" s="1"/>
      <c r="K74" s="17"/>
      <c r="L74" s="2"/>
      <c r="M74"/>
      <c r="N74"/>
      <c r="O74"/>
      <c r="P74"/>
    </row>
    <row r="75" spans="2:16" ht="12.75">
      <c r="B75"/>
      <c r="C75"/>
      <c r="D75"/>
      <c r="G75" s="1"/>
      <c r="H75" s="1"/>
      <c r="I75" s="1"/>
      <c r="J75" s="1"/>
      <c r="K75" s="17"/>
      <c r="L75" s="2"/>
      <c r="M75"/>
      <c r="N75"/>
      <c r="O75"/>
      <c r="P75"/>
    </row>
    <row r="76" spans="2:16" ht="12.75">
      <c r="B76"/>
      <c r="C76"/>
      <c r="D76"/>
      <c r="G76" s="1"/>
      <c r="H76" s="1"/>
      <c r="I76" s="1"/>
      <c r="J76" s="1"/>
      <c r="K76" s="17"/>
      <c r="L76" s="2"/>
      <c r="M76"/>
      <c r="N76"/>
      <c r="O76"/>
      <c r="P76"/>
    </row>
    <row r="77" spans="2:16" ht="12.75">
      <c r="B77"/>
      <c r="C77"/>
      <c r="D77"/>
      <c r="G77" s="1"/>
      <c r="H77" s="1"/>
      <c r="I77" s="1"/>
      <c r="J77" s="1"/>
      <c r="K77" s="17"/>
      <c r="L77" s="2"/>
      <c r="M77"/>
      <c r="N77"/>
      <c r="O77"/>
      <c r="P77"/>
    </row>
    <row r="78" spans="2:16" ht="12.75">
      <c r="B78"/>
      <c r="C78"/>
      <c r="D78"/>
      <c r="G78" s="1"/>
      <c r="H78" s="1"/>
      <c r="I78" s="1"/>
      <c r="J78" s="1"/>
      <c r="K78" s="17"/>
      <c r="L78" s="2"/>
      <c r="M78"/>
      <c r="N78"/>
      <c r="O78"/>
      <c r="P78"/>
    </row>
  </sheetData>
  <sheetProtection/>
  <conditionalFormatting sqref="E32:E44 E5:E26 K6:L26 K33:L44">
    <cfRule type="cellIs" priority="75" dxfId="0" operator="greaterThan" stopIfTrue="1">
      <formula>3</formula>
    </cfRule>
  </conditionalFormatting>
  <conditionalFormatting sqref="F44 F41 F37:F38 F26 F24 F34:F35 F16 F18:F19 F12:F13 F7:F10">
    <cfRule type="cellIs" priority="67" dxfId="0" operator="greaterThan" stopIfTrue="1">
      <formula>2</formula>
    </cfRule>
    <cfRule type="cellIs" priority="68" dxfId="0" operator="greaterThan" stopIfTrue="1">
      <formula>"2."</formula>
    </cfRule>
  </conditionalFormatting>
  <conditionalFormatting sqref="E33:E44 E6:E26 K6:L26 K33:L44">
    <cfRule type="cellIs" priority="56" dxfId="0" operator="greaterThan" stopIfTrue="1">
      <formula>"3."</formula>
    </cfRule>
  </conditionalFormatting>
  <conditionalFormatting sqref="F33:F44 F6:F26">
    <cfRule type="cellIs" priority="51" dxfId="0" operator="greaterThan" stopIfTrue="1">
      <formula>"2.5"</formula>
    </cfRule>
  </conditionalFormatting>
  <conditionalFormatting sqref="G33:H44 L33:M33 N33:N44 G6:H26 L6:M6 M6:N26 M34:M44">
    <cfRule type="cellIs" priority="50" dxfId="0" operator="greaterThan" stopIfTrue="1">
      <formula>"10."</formula>
    </cfRule>
  </conditionalFormatting>
  <conditionalFormatting sqref="G33:H44 G6:H26">
    <cfRule type="cellIs" priority="34" dxfId="0" operator="greaterThan" stopIfTrue="1">
      <formula>10</formula>
    </cfRule>
    <cfRule type="cellIs" priority="49" dxfId="0" operator="greaterThan" stopIfTrue="1">
      <formula>"10."</formula>
    </cfRule>
  </conditionalFormatting>
  <conditionalFormatting sqref="L38">
    <cfRule type="cellIs" priority="1" dxfId="0" operator="greaterThan" stopIfTrue="1">
      <formula>"10."</formula>
    </cfRule>
  </conditionalFormatting>
  <printOptions/>
  <pageMargins left="0.15748031496062992" right="0.07874015748031496" top="1.2598425196850394" bottom="0.5905511811023623" header="0.3937007874015748" footer="0.31496062992125984"/>
  <pageSetup horizontalDpi="300" verticalDpi="300" orientation="landscape" paperSize="9" r:id="rId1"/>
  <headerFooter alignWithMargins="0">
    <oddHeader>&amp;L&amp;9NOYEN SUR SARTHE&amp;C&amp;"Arial,Gras"CHAMPIONNAT DE LIGUE FSCF LPL
REGIONAL 2&amp;R&amp;9 8 AVRIL 2017
</oddHead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7"/>
    </sheetView>
  </sheetViews>
  <sheetFormatPr defaultColWidth="11.421875" defaultRowHeight="12.75"/>
  <cols>
    <col min="1" max="1" width="6.57421875" style="1" customWidth="1"/>
    <col min="2" max="2" width="16.8515625" style="0" customWidth="1"/>
    <col min="3" max="3" width="8.140625" style="1" customWidth="1"/>
    <col min="4" max="4" width="45.00390625" style="0" customWidth="1"/>
  </cols>
  <sheetData>
    <row r="1" spans="1:4" ht="12.75">
      <c r="A1" s="77"/>
      <c r="B1" s="65" t="s">
        <v>14</v>
      </c>
      <c r="C1" s="77" t="s">
        <v>149</v>
      </c>
      <c r="D1" s="65"/>
    </row>
    <row r="2" spans="1:4" ht="12.75">
      <c r="A2" s="77"/>
      <c r="B2" s="65"/>
      <c r="C2" s="77"/>
      <c r="D2" s="65"/>
    </row>
    <row r="3" spans="1:4" ht="12.75">
      <c r="A3" s="23" t="s">
        <v>13</v>
      </c>
      <c r="B3" s="18" t="s">
        <v>15</v>
      </c>
      <c r="C3" s="23" t="s">
        <v>16</v>
      </c>
      <c r="D3" s="18" t="s">
        <v>17</v>
      </c>
    </row>
    <row r="4" spans="1:4" ht="12.75">
      <c r="A4" s="107">
        <v>26</v>
      </c>
      <c r="B4" s="108" t="s">
        <v>26</v>
      </c>
      <c r="C4" s="23">
        <v>0.3</v>
      </c>
      <c r="D4" s="18" t="s">
        <v>161</v>
      </c>
    </row>
    <row r="5" spans="1:4" ht="12.75">
      <c r="A5" s="107">
        <v>33</v>
      </c>
      <c r="B5" s="110" t="s">
        <v>55</v>
      </c>
      <c r="C5" s="23">
        <v>0.3</v>
      </c>
      <c r="D5" s="18" t="s">
        <v>161</v>
      </c>
    </row>
    <row r="6" spans="1:4" ht="12.75">
      <c r="A6" s="107">
        <v>43</v>
      </c>
      <c r="B6" s="108" t="s">
        <v>24</v>
      </c>
      <c r="C6" s="23">
        <v>0.5</v>
      </c>
      <c r="D6" s="18" t="s">
        <v>162</v>
      </c>
    </row>
    <row r="7" spans="1:4" s="6" customFormat="1" ht="12.75">
      <c r="A7" s="78"/>
      <c r="B7" s="90"/>
      <c r="C7" s="71"/>
      <c r="D7" s="70"/>
    </row>
    <row r="8" spans="1:4" ht="12.75">
      <c r="A8" s="78"/>
      <c r="B8" s="82"/>
      <c r="C8" s="71"/>
      <c r="D8" s="70"/>
    </row>
    <row r="9" spans="1:3" ht="12.75">
      <c r="A9"/>
      <c r="C9"/>
    </row>
    <row r="10" spans="1:4" s="6" customFormat="1" ht="12.75">
      <c r="A10" s="71"/>
      <c r="B10" s="65" t="s">
        <v>14</v>
      </c>
      <c r="C10" s="71" t="s">
        <v>122</v>
      </c>
      <c r="D10" s="70" t="s">
        <v>19</v>
      </c>
    </row>
    <row r="11" spans="1:4" s="6" customFormat="1" ht="12.75">
      <c r="A11" s="23" t="s">
        <v>13</v>
      </c>
      <c r="B11" s="18" t="s">
        <v>15</v>
      </c>
      <c r="C11" s="23" t="s">
        <v>16</v>
      </c>
      <c r="D11" s="18" t="s">
        <v>18</v>
      </c>
    </row>
    <row r="12" spans="1:4" ht="12.75">
      <c r="A12" s="80">
        <v>16</v>
      </c>
      <c r="B12" s="115" t="s">
        <v>104</v>
      </c>
      <c r="C12" s="23">
        <v>0.5</v>
      </c>
      <c r="D12" s="18" t="s">
        <v>159</v>
      </c>
    </row>
    <row r="13" spans="1:4" ht="12.75">
      <c r="A13" s="78"/>
      <c r="B13" s="82"/>
      <c r="C13" s="71"/>
      <c r="D13" s="70"/>
    </row>
    <row r="14" spans="1:4" ht="12.75">
      <c r="A14" s="71"/>
      <c r="B14" s="65" t="s">
        <v>14</v>
      </c>
      <c r="C14" s="71" t="s">
        <v>122</v>
      </c>
      <c r="D14" s="70" t="s">
        <v>121</v>
      </c>
    </row>
    <row r="15" spans="1:4" ht="12.75">
      <c r="A15" s="23" t="s">
        <v>13</v>
      </c>
      <c r="B15" s="18" t="s">
        <v>15</v>
      </c>
      <c r="C15" s="23" t="s">
        <v>16</v>
      </c>
      <c r="D15" s="18" t="s">
        <v>18</v>
      </c>
    </row>
    <row r="16" spans="1:4" ht="12.75">
      <c r="A16" s="80">
        <v>14</v>
      </c>
      <c r="B16" s="117" t="s">
        <v>114</v>
      </c>
      <c r="C16" s="117">
        <v>0.5</v>
      </c>
      <c r="D16" s="18" t="s">
        <v>151</v>
      </c>
    </row>
    <row r="17" spans="1:4" ht="12.75">
      <c r="A17" s="80">
        <v>23</v>
      </c>
      <c r="B17" s="91" t="s">
        <v>115</v>
      </c>
      <c r="C17" s="23">
        <v>0.6</v>
      </c>
      <c r="D17" s="18" t="s">
        <v>158</v>
      </c>
    </row>
    <row r="18" spans="1:3" ht="12.75">
      <c r="A18"/>
      <c r="C18"/>
    </row>
    <row r="19" spans="1:3" ht="12.75">
      <c r="A19"/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spans="1:3" ht="12.75">
      <c r="A24"/>
      <c r="C2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&amp;LNOYEN SUR SARTHE&amp;CREGIONAL 2&amp;R8 AVRIL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 des Sports</dc:creator>
  <cp:keywords/>
  <dc:description/>
  <cp:lastModifiedBy>CESBRON</cp:lastModifiedBy>
  <cp:lastPrinted>2017-04-08T16:51:30Z</cp:lastPrinted>
  <dcterms:created xsi:type="dcterms:W3CDTF">2008-02-21T19:09:45Z</dcterms:created>
  <dcterms:modified xsi:type="dcterms:W3CDTF">2017-04-10T10:46:53Z</dcterms:modified>
  <cp:category/>
  <cp:version/>
  <cp:contentType/>
  <cp:contentStatus/>
</cp:coreProperties>
</file>